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FINANCIJSKO IZVJEŠĆE\POLUGODIŠNJE\"/>
    </mc:Choice>
  </mc:AlternateContent>
  <xr:revisionPtr revIDLastSave="0" documentId="8_{1A32B43C-DEA4-44C1-9A9B-63BF1BC691B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pći dio " sheetId="6" r:id="rId1"/>
    <sheet name="Prihodi i rashodi po ek.klas." sheetId="4" r:id="rId2"/>
    <sheet name="Prihodi i rashodi-izvori" sheetId="7" r:id="rId3"/>
    <sheet name="Rashodi i izdaci-iz.fin,ek i pr" sheetId="5" r:id="rId4"/>
    <sheet name="Rashodi prema funkc. klasifik," sheetId="8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D52" i="4"/>
  <c r="C52" i="4"/>
  <c r="D62" i="4"/>
  <c r="F62" i="4" s="1"/>
  <c r="C62" i="4"/>
  <c r="E39" i="4"/>
  <c r="D45" i="4"/>
  <c r="C45" i="4"/>
  <c r="E45" i="4" s="1"/>
  <c r="D40" i="4"/>
  <c r="F40" i="4" s="1"/>
  <c r="C40" i="4"/>
  <c r="E40" i="4" s="1"/>
  <c r="I215" i="5"/>
  <c r="H215" i="5"/>
  <c r="I147" i="5"/>
  <c r="H147" i="5"/>
  <c r="I146" i="5"/>
  <c r="H146" i="5"/>
  <c r="I216" i="5"/>
  <c r="H216" i="5"/>
  <c r="I214" i="5"/>
  <c r="H214" i="5"/>
  <c r="G28" i="5"/>
  <c r="G18" i="5"/>
  <c r="G11" i="5"/>
  <c r="G7" i="5"/>
  <c r="H7" i="5" s="1"/>
  <c r="F28" i="5"/>
  <c r="F18" i="5"/>
  <c r="F11" i="5"/>
  <c r="I41" i="5"/>
  <c r="H41" i="5"/>
  <c r="G40" i="5"/>
  <c r="I40" i="5" s="1"/>
  <c r="F40" i="5"/>
  <c r="I42" i="5"/>
  <c r="H42" i="5"/>
  <c r="E58" i="5"/>
  <c r="I58" i="5" s="1"/>
  <c r="E55" i="5"/>
  <c r="I55" i="5" s="1"/>
  <c r="E28" i="5"/>
  <c r="E18" i="5"/>
  <c r="E11" i="5"/>
  <c r="E7" i="5"/>
  <c r="F17" i="7"/>
  <c r="F18" i="7"/>
  <c r="F19" i="7"/>
  <c r="F20" i="7"/>
  <c r="F21" i="7"/>
  <c r="F22" i="7"/>
  <c r="E17" i="7"/>
  <c r="E18" i="7"/>
  <c r="E19" i="7"/>
  <c r="E20" i="7"/>
  <c r="E21" i="7"/>
  <c r="E22" i="7"/>
  <c r="F16" i="7"/>
  <c r="E16" i="7"/>
  <c r="F4" i="7"/>
  <c r="F5" i="7"/>
  <c r="F6" i="7"/>
  <c r="F7" i="7"/>
  <c r="F8" i="7"/>
  <c r="F9" i="7"/>
  <c r="F3" i="7"/>
  <c r="E4" i="7"/>
  <c r="E5" i="7"/>
  <c r="E6" i="7"/>
  <c r="E7" i="7"/>
  <c r="E8" i="7"/>
  <c r="E9" i="7"/>
  <c r="E3" i="7"/>
  <c r="I43" i="5"/>
  <c r="H43" i="5"/>
  <c r="H37" i="5"/>
  <c r="H38" i="5"/>
  <c r="I38" i="5"/>
  <c r="I37" i="5"/>
  <c r="H34" i="5"/>
  <c r="H35" i="5"/>
  <c r="I35" i="5"/>
  <c r="I34" i="5"/>
  <c r="H45" i="5"/>
  <c r="H46" i="5"/>
  <c r="H47" i="5"/>
  <c r="H48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4" i="5"/>
  <c r="H65" i="5"/>
  <c r="H66" i="5"/>
  <c r="H67" i="5"/>
  <c r="H68" i="5"/>
  <c r="H69" i="5"/>
  <c r="H72" i="5"/>
  <c r="H73" i="5"/>
  <c r="H74" i="5"/>
  <c r="H76" i="5"/>
  <c r="H77" i="5"/>
  <c r="H78" i="5"/>
  <c r="H79" i="5"/>
  <c r="H80" i="5"/>
  <c r="H81" i="5"/>
  <c r="H84" i="5"/>
  <c r="H85" i="5"/>
  <c r="H86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7" i="5"/>
  <c r="H118" i="5"/>
  <c r="H119" i="5"/>
  <c r="H121" i="5"/>
  <c r="H122" i="5"/>
  <c r="H123" i="5"/>
  <c r="H124" i="5"/>
  <c r="H125" i="5"/>
  <c r="H127" i="5"/>
  <c r="H128" i="5"/>
  <c r="H129" i="5"/>
  <c r="H130" i="5"/>
  <c r="H133" i="5"/>
  <c r="H134" i="5"/>
  <c r="H135" i="5"/>
  <c r="H136" i="5"/>
  <c r="H140" i="5"/>
  <c r="H141" i="5"/>
  <c r="H143" i="5"/>
  <c r="H144" i="5"/>
  <c r="H149" i="5"/>
  <c r="H150" i="5"/>
  <c r="H151" i="5"/>
  <c r="H152" i="5"/>
  <c r="H153" i="5"/>
  <c r="H154" i="5"/>
  <c r="H155" i="5"/>
  <c r="H156" i="5"/>
  <c r="H157" i="5"/>
  <c r="H158" i="5"/>
  <c r="H161" i="5"/>
  <c r="H162" i="5"/>
  <c r="H163" i="5"/>
  <c r="H164" i="5"/>
  <c r="H165" i="5"/>
  <c r="H167" i="5"/>
  <c r="H168" i="5"/>
  <c r="H169" i="5"/>
  <c r="H170" i="5"/>
  <c r="H171" i="5"/>
  <c r="H172" i="5"/>
  <c r="H173" i="5"/>
  <c r="H174" i="5"/>
  <c r="H175" i="5"/>
  <c r="H176" i="5"/>
  <c r="H6" i="5"/>
  <c r="H8" i="5"/>
  <c r="H9" i="5"/>
  <c r="H10" i="5"/>
  <c r="H12" i="5"/>
  <c r="H13" i="5"/>
  <c r="H14" i="5"/>
  <c r="H15" i="5"/>
  <c r="H16" i="5"/>
  <c r="H17" i="5"/>
  <c r="H19" i="5"/>
  <c r="H20" i="5"/>
  <c r="H21" i="5"/>
  <c r="H22" i="5"/>
  <c r="H23" i="5"/>
  <c r="H24" i="5"/>
  <c r="H25" i="5"/>
  <c r="H26" i="5"/>
  <c r="H27" i="5"/>
  <c r="H29" i="5"/>
  <c r="H30" i="5"/>
  <c r="H31" i="5"/>
  <c r="H32" i="5"/>
  <c r="I233" i="5"/>
  <c r="H233" i="5"/>
  <c r="I224" i="5"/>
  <c r="I225" i="5"/>
  <c r="H224" i="5"/>
  <c r="H225" i="5"/>
  <c r="I237" i="5"/>
  <c r="I238" i="5"/>
  <c r="I239" i="5"/>
  <c r="I240" i="5"/>
  <c r="H238" i="5"/>
  <c r="H239" i="5"/>
  <c r="H240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E5" i="4"/>
  <c r="E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31" i="4"/>
  <c r="E32" i="4"/>
  <c r="E33" i="4"/>
  <c r="E34" i="4"/>
  <c r="E35" i="4"/>
  <c r="E36" i="4"/>
  <c r="E37" i="4"/>
  <c r="E38" i="4"/>
  <c r="E41" i="4"/>
  <c r="E42" i="4"/>
  <c r="E43" i="4"/>
  <c r="E44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F4" i="4"/>
  <c r="E4" i="4"/>
  <c r="I189" i="5"/>
  <c r="I190" i="5"/>
  <c r="I191" i="5"/>
  <c r="I192" i="5"/>
  <c r="I193" i="5"/>
  <c r="I194" i="5"/>
  <c r="H189" i="5"/>
  <c r="H190" i="5"/>
  <c r="H191" i="5"/>
  <c r="H192" i="5"/>
  <c r="H193" i="5"/>
  <c r="H194" i="5"/>
  <c r="H139" i="5"/>
  <c r="E7" i="4"/>
  <c r="I211" i="5"/>
  <c r="H211" i="5"/>
  <c r="I210" i="5"/>
  <c r="H210" i="5"/>
  <c r="I209" i="5"/>
  <c r="H209" i="5"/>
  <c r="I208" i="5"/>
  <c r="H208" i="5"/>
  <c r="I223" i="5"/>
  <c r="I127" i="5"/>
  <c r="I52" i="5"/>
  <c r="B23" i="7"/>
  <c r="B10" i="7"/>
  <c r="D23" i="7"/>
  <c r="D10" i="7"/>
  <c r="I19" i="5"/>
  <c r="I20" i="5"/>
  <c r="I21" i="5"/>
  <c r="I22" i="5"/>
  <c r="I23" i="5"/>
  <c r="I24" i="5"/>
  <c r="I25" i="5"/>
  <c r="I26" i="5"/>
  <c r="I27" i="5"/>
  <c r="I29" i="5"/>
  <c r="I30" i="5"/>
  <c r="I31" i="5"/>
  <c r="I32" i="5"/>
  <c r="I45" i="5"/>
  <c r="I46" i="5"/>
  <c r="I47" i="5"/>
  <c r="I48" i="5"/>
  <c r="I50" i="5"/>
  <c r="I51" i="5"/>
  <c r="I53" i="5"/>
  <c r="I54" i="5"/>
  <c r="I56" i="5"/>
  <c r="I57" i="5"/>
  <c r="I59" i="5"/>
  <c r="I60" i="5"/>
  <c r="I61" i="5"/>
  <c r="I62" i="5"/>
  <c r="I64" i="5"/>
  <c r="I65" i="5"/>
  <c r="I66" i="5"/>
  <c r="I67" i="5"/>
  <c r="I68" i="5"/>
  <c r="I69" i="5"/>
  <c r="I72" i="5"/>
  <c r="I73" i="5"/>
  <c r="I74" i="5"/>
  <c r="I76" i="5"/>
  <c r="I77" i="5"/>
  <c r="I78" i="5"/>
  <c r="I79" i="5"/>
  <c r="I80" i="5"/>
  <c r="I81" i="5"/>
  <c r="I84" i="5"/>
  <c r="I85" i="5"/>
  <c r="I86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3" i="5"/>
  <c r="I104" i="5"/>
  <c r="I105" i="5"/>
  <c r="I107" i="5"/>
  <c r="I108" i="5"/>
  <c r="I109" i="5"/>
  <c r="I110" i="5"/>
  <c r="I111" i="5"/>
  <c r="I112" i="5"/>
  <c r="I113" i="5"/>
  <c r="I114" i="5"/>
  <c r="I115" i="5"/>
  <c r="I117" i="5"/>
  <c r="I118" i="5"/>
  <c r="I121" i="5"/>
  <c r="I122" i="5"/>
  <c r="I123" i="5"/>
  <c r="I124" i="5"/>
  <c r="I125" i="5"/>
  <c r="I128" i="5"/>
  <c r="I129" i="5"/>
  <c r="I130" i="5"/>
  <c r="I133" i="5"/>
  <c r="I134" i="5"/>
  <c r="I135" i="5"/>
  <c r="I136" i="5"/>
  <c r="I139" i="5"/>
  <c r="I140" i="5"/>
  <c r="I141" i="5"/>
  <c r="I143" i="5"/>
  <c r="I144" i="5"/>
  <c r="I149" i="5"/>
  <c r="I150" i="5"/>
  <c r="I151" i="5"/>
  <c r="I152" i="5"/>
  <c r="I153" i="5"/>
  <c r="I154" i="5"/>
  <c r="I155" i="5"/>
  <c r="I156" i="5"/>
  <c r="I157" i="5"/>
  <c r="I158" i="5"/>
  <c r="I161" i="5"/>
  <c r="I162" i="5"/>
  <c r="I163" i="5"/>
  <c r="I164" i="5"/>
  <c r="I165" i="5"/>
  <c r="I167" i="5"/>
  <c r="I168" i="5"/>
  <c r="I169" i="5"/>
  <c r="I170" i="5"/>
  <c r="I171" i="5"/>
  <c r="I172" i="5"/>
  <c r="I173" i="5"/>
  <c r="I174" i="5"/>
  <c r="I175" i="5"/>
  <c r="I176" i="5"/>
  <c r="I178" i="5"/>
  <c r="I179" i="5"/>
  <c r="I180" i="5"/>
  <c r="I181" i="5"/>
  <c r="I182" i="5"/>
  <c r="I183" i="5"/>
  <c r="I184" i="5"/>
  <c r="I185" i="5"/>
  <c r="I186" i="5"/>
  <c r="I187" i="5"/>
  <c r="I196" i="5"/>
  <c r="I197" i="5"/>
  <c r="I198" i="5"/>
  <c r="I199" i="5"/>
  <c r="I200" i="5"/>
  <c r="I201" i="5"/>
  <c r="I202" i="5"/>
  <c r="I203" i="5"/>
  <c r="I204" i="5"/>
  <c r="I205" i="5"/>
  <c r="I206" i="5"/>
  <c r="I219" i="5"/>
  <c r="I220" i="5"/>
  <c r="I221" i="5"/>
  <c r="I226" i="5"/>
  <c r="I227" i="5"/>
  <c r="I228" i="5"/>
  <c r="I229" i="5"/>
  <c r="I230" i="5"/>
  <c r="I231" i="5"/>
  <c r="I232" i="5"/>
  <c r="I235" i="5"/>
  <c r="I236" i="5"/>
  <c r="I6" i="5"/>
  <c r="I8" i="5"/>
  <c r="I9" i="5"/>
  <c r="I10" i="5"/>
  <c r="I12" i="5"/>
  <c r="I13" i="5"/>
  <c r="I14" i="5"/>
  <c r="I15" i="5"/>
  <c r="I16" i="5"/>
  <c r="I17" i="5"/>
  <c r="H178" i="5"/>
  <c r="H179" i="5"/>
  <c r="H180" i="5"/>
  <c r="H181" i="5"/>
  <c r="H182" i="5"/>
  <c r="H183" i="5"/>
  <c r="H184" i="5"/>
  <c r="H185" i="5"/>
  <c r="H186" i="5"/>
  <c r="H187" i="5"/>
  <c r="H196" i="5"/>
  <c r="H197" i="5"/>
  <c r="H198" i="5"/>
  <c r="H199" i="5"/>
  <c r="H200" i="5"/>
  <c r="H201" i="5"/>
  <c r="H202" i="5"/>
  <c r="H203" i="5"/>
  <c r="H204" i="5"/>
  <c r="H205" i="5"/>
  <c r="H206" i="5"/>
  <c r="H219" i="5"/>
  <c r="H220" i="5"/>
  <c r="H221" i="5"/>
  <c r="H223" i="5"/>
  <c r="H226" i="5"/>
  <c r="H227" i="5"/>
  <c r="H228" i="5"/>
  <c r="H229" i="5"/>
  <c r="H230" i="5"/>
  <c r="H231" i="5"/>
  <c r="H232" i="5"/>
  <c r="H235" i="5"/>
  <c r="H236" i="5"/>
  <c r="H237" i="5"/>
  <c r="E10" i="7" l="1"/>
  <c r="H40" i="5"/>
  <c r="F10" i="7"/>
  <c r="E23" i="7"/>
  <c r="H11" i="5"/>
  <c r="H18" i="5"/>
  <c r="H28" i="5"/>
  <c r="I7" i="5"/>
  <c r="I18" i="5"/>
  <c r="I28" i="5"/>
  <c r="I11" i="5"/>
  <c r="F23" i="7"/>
</calcChain>
</file>

<file path=xl/sharedStrings.xml><?xml version="1.0" encoding="utf-8"?>
<sst xmlns="http://schemas.openxmlformats.org/spreadsheetml/2006/main" count="399" uniqueCount="248">
  <si>
    <t>Oznaka</t>
  </si>
  <si>
    <t>Razlika - višak/manjak</t>
  </si>
  <si>
    <t xml:space="preserve"> PRIHODI UKUPNO</t>
  </si>
  <si>
    <t>RASHODI UKUPNO</t>
  </si>
  <si>
    <t>Neto zaduživanje/financiranje</t>
  </si>
  <si>
    <t>3235-Zakupnine i najamnine</t>
  </si>
  <si>
    <t xml:space="preserve">Ostvarenje preth. god. </t>
  </si>
  <si>
    <t xml:space="preserve">PRIHODI I RASHODI </t>
  </si>
  <si>
    <t xml:space="preserve">Predsjednica školskog odbora: </t>
  </si>
  <si>
    <t xml:space="preserve">školskog odbora </t>
  </si>
  <si>
    <t>OPĆI DIO - RAČUN PRIHODA I RASHODA</t>
  </si>
  <si>
    <t>Prihodi poslovanja</t>
  </si>
  <si>
    <t>Prihodi od prodaje nefinancijske imovine</t>
  </si>
  <si>
    <t>Rashodi poslovanja</t>
  </si>
  <si>
    <t>Rashodi za nabavu nefinancijske imovine</t>
  </si>
  <si>
    <t>RAČUN FINANCIRANJA</t>
  </si>
  <si>
    <t xml:space="preserve">Ravnatelj škole: </t>
  </si>
  <si>
    <t xml:space="preserve">Rashodi i izdaci po izvorima financiranja, ekonomskoj i programskoj  klasifikaciji </t>
  </si>
  <si>
    <t>OPĆI DIO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</si>
  <si>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</si>
  <si>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</si>
  <si>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</si>
  <si>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</si>
  <si>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</si>
  <si>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</si>
  <si>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</si>
  <si>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</si>
  <si>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</si>
  <si>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</si>
  <si>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</si>
  <si>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663-Donacije od pravnih i fiz.osoba</t>
  </si>
  <si>
    <t>6631-Tekuće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</si>
  <si>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</si>
  <si>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</si>
  <si>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</si>
  <si>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922 VIŠAK PRIHODA</t>
  </si>
  <si>
    <t>SVEUKUPNO PRIHODI+VIŠAK PRIHODA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</si>
  <si>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</si>
  <si>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</si>
  <si>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</si>
  <si>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</si>
  <si>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</si>
  <si>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</si>
  <si>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</si>
  <si>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</si>
  <si>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</si>
  <si>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</si>
  <si>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</si>
  <si>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</si>
  <si>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</si>
  <si>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</si>
  <si>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</si>
  <si>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</si>
  <si>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</si>
  <si>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</si>
  <si>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</si>
  <si>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</si>
  <si>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</si>
  <si>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</si>
  <si>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</si>
  <si>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</si>
  <si>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</si>
  <si>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</si>
  <si>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</si>
  <si>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</si>
  <si>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</si>
  <si>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</si>
  <si>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</si>
  <si>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</si>
  <si>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</si>
  <si>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</si>
  <si>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</si>
  <si>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</si>
  <si>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</si>
  <si>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</si>
  <si>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</si>
  <si>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</si>
  <si>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</si>
  <si>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SVEUKUPNO RASHODI</t>
  </si>
  <si>
    <t>SVEUKUPNO PRIHODI:</t>
  </si>
  <si>
    <t>SVEUKUPNO RASHODI:</t>
  </si>
  <si>
    <t>RASHODI PO IZVORIMA FINANCIRANJA</t>
  </si>
  <si>
    <t xml:space="preserve">                           PRIHODI PO IZVORIMA FIHNANCIIRANJA </t>
  </si>
  <si>
    <t xml:space="preserve">Izvještaj je usvojen na sjednici </t>
  </si>
  <si>
    <t>Primici od financijske imovine i zaduživanja</t>
  </si>
  <si>
    <t>Izdaci za financijsku imovinu i otplate zajmova</t>
  </si>
  <si>
    <t>Račun rashoda-naziv računa</t>
  </si>
  <si>
    <t>4241-Knjige u knižnicama</t>
  </si>
  <si>
    <t>4 RASHODI ZA NABAVU NEFINANCIJSKE IMOVINE</t>
  </si>
  <si>
    <t>42 RASHODI ZA NABAVU PROIZVEDENE DUGOTRAJNE IMOVINE</t>
  </si>
  <si>
    <t xml:space="preserve"> RAČUN PRIHODA I RASHODA</t>
  </si>
  <si>
    <t>639 Prijenosi između proračunskih korisnika istog proračuna</t>
  </si>
  <si>
    <t>6391- Tekući prijenosi između proračunskih korisnika istog proračuna</t>
  </si>
  <si>
    <t>6393- Tekući prijenosi između proračunskih korisnika istog proračuna temeljem prijenosa EU sredstzava</t>
  </si>
  <si>
    <t>Vlastiti prihodi</t>
  </si>
  <si>
    <t xml:space="preserve">Višak/manjak prihoda </t>
  </si>
  <si>
    <t>Donacije</t>
  </si>
  <si>
    <t xml:space="preserve">Vlastiti prihodi </t>
  </si>
  <si>
    <t xml:space="preserve">42411 Školski udžbenici </t>
  </si>
  <si>
    <t xml:space="preserve">4241 Knjige u knjižnici </t>
  </si>
  <si>
    <t>3214 Ostale naknade troškova zaposlenima</t>
  </si>
  <si>
    <t>Opći prihodi i primitci</t>
  </si>
  <si>
    <t xml:space="preserve">Prihodi za posebne namjene </t>
  </si>
  <si>
    <t>Pomoći</t>
  </si>
  <si>
    <t xml:space="preserve">Pomoći </t>
  </si>
  <si>
    <t>PRIHODI I RASHODI PREMA EKONOMSKOJ KLASIFIKACIJI</t>
  </si>
  <si>
    <t>Indeks 5./2.</t>
  </si>
  <si>
    <t>Indeks 4./1. (6.)</t>
  </si>
  <si>
    <t>Konto</t>
  </si>
  <si>
    <t>RASHODI POSLOVANJA</t>
  </si>
  <si>
    <t>Plaće za redovan rad</t>
  </si>
  <si>
    <t>Ostali rashodi za zaposlene</t>
  </si>
  <si>
    <t>Doprinosi za zdravstveno osiguranje</t>
  </si>
  <si>
    <t>Doprinosi za obavezno zdravstveno osiguranje</t>
  </si>
  <si>
    <t xml:space="preserve"> MATERIJALNI RASHODI</t>
  </si>
  <si>
    <t>NAKNADE TROŠKOVA ZAPOSLENICIMA</t>
  </si>
  <si>
    <t>Službena putovanja</t>
  </si>
  <si>
    <t>Naknade za prijevoz na posao i s posla</t>
  </si>
  <si>
    <t>Stručno usavršavanje zaposlenika</t>
  </si>
  <si>
    <t xml:space="preserve"> NAKNADE TROŠKOVA ZAPOSLENICIMA</t>
  </si>
  <si>
    <t>MATERIJALNI RASHODI</t>
  </si>
  <si>
    <t>Uredski materijal</t>
  </si>
  <si>
    <t>Energija</t>
  </si>
  <si>
    <t>Materijali i dijelovi za tekuć.i inves.održ.</t>
  </si>
  <si>
    <t>Sitni inventar i auto gume</t>
  </si>
  <si>
    <t>Službena, radna i zaštitna odjeća i obuća</t>
  </si>
  <si>
    <t>Materijal i sirovine</t>
  </si>
  <si>
    <t>RASHODI ZA USLUGE</t>
  </si>
  <si>
    <t>Usluge telefona ,pošte i prijevoza</t>
  </si>
  <si>
    <t>Usluge tekuć.i investic.održavanja</t>
  </si>
  <si>
    <t>Usluge promidžbe i informiranja</t>
  </si>
  <si>
    <t>Komunalne usluge</t>
  </si>
  <si>
    <t>Zakupnine i najamnine</t>
  </si>
  <si>
    <t xml:space="preserve">Zdravstvene usluge 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</si>
  <si>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</si>
  <si>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</si>
  <si>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</si>
  <si>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</si>
  <si>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</si>
  <si>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</si>
  <si>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Ostali nespom.rashodi poslovanja</t>
  </si>
  <si>
    <t xml:space="preserve"> RASHODI ZA NABAVU NEFINANCIJSKE IMOVINE</t>
  </si>
  <si>
    <t>RASHODI ZA NABAVU PROIZVEDENE DUGOTRAJNE IMOVINE</t>
  </si>
  <si>
    <t>POSTROJENJA I OPREMA</t>
  </si>
  <si>
    <t>Uredska oprema i namještaj</t>
  </si>
  <si>
    <t>RASHODI ZA ZAPOSLENE</t>
  </si>
  <si>
    <t>Naknade troškova zaposlenima</t>
  </si>
  <si>
    <t>Rashodi za materijal i energiju</t>
  </si>
  <si>
    <t>Rashodi za usluge</t>
  </si>
  <si>
    <t>Ostali rashodi poslovanja</t>
  </si>
  <si>
    <t>Ostali nespomenutu rashodi</t>
  </si>
  <si>
    <t>Izvor financiranja</t>
  </si>
  <si>
    <t xml:space="preserve">MATERIJALNI RASHODI </t>
  </si>
  <si>
    <t>RASHODI ZA NABAVU NEFINANCIJSKE IMOVINE</t>
  </si>
  <si>
    <t>Uređaji, strojevi i oprema za ostale namjene</t>
  </si>
  <si>
    <t>Prihod za posebne namjene 65</t>
  </si>
  <si>
    <t>Vlastiti prihod 66</t>
  </si>
  <si>
    <t>Opći prihodi i primici 671</t>
  </si>
  <si>
    <t>Plaće za zaposlene</t>
  </si>
  <si>
    <t>Pomoći MZO plaće 63</t>
  </si>
  <si>
    <t>Novčana nak.posl.zbog.nezapoš. osoba s invalid.</t>
  </si>
  <si>
    <t>OSTALI NESP. RASHODI POSLOVANJA</t>
  </si>
  <si>
    <t>Pomoći MZO ostali rashodi 63</t>
  </si>
  <si>
    <t>Ostali nesp. rashodi poslovanja</t>
  </si>
  <si>
    <t>Ostale naknade troškova zaposlenima</t>
  </si>
  <si>
    <t xml:space="preserve">Naknada troškova zaposlenima </t>
  </si>
  <si>
    <t>Ostali nespomenuti rashodi</t>
  </si>
  <si>
    <t xml:space="preserve">Ostali nespomenuti rashodi poslovanja </t>
  </si>
  <si>
    <t>RASHODI POLOVANJA</t>
  </si>
  <si>
    <t>Javne potrebe u prosvjeti 110</t>
  </si>
  <si>
    <t xml:space="preserve">Podizanje kvalitete i stndarda u šk. - 42  Višak poslovanja </t>
  </si>
  <si>
    <t>Postrojenja i oprema</t>
  </si>
  <si>
    <t>Laboratorijske usluge</t>
  </si>
  <si>
    <t>Tekuće donacije</t>
  </si>
  <si>
    <t>Indeks 4./3.</t>
  </si>
  <si>
    <t>Indeks 4./2.</t>
  </si>
  <si>
    <t>Ostala nematerijalna proizvedena imovina</t>
  </si>
  <si>
    <t xml:space="preserve"> Shema školskog voća i povrća</t>
  </si>
  <si>
    <t>Namirnice</t>
  </si>
  <si>
    <t>Plaće za redovan rad - 2022/2023</t>
  </si>
  <si>
    <t xml:space="preserve">Ostali rashodi za zaposlene </t>
  </si>
  <si>
    <t>Doprinosi za obavezno zdravstveno osiguranje 2022/2023</t>
  </si>
  <si>
    <t>Indeks 5./3.</t>
  </si>
  <si>
    <t xml:space="preserve">638 Pomoći temeljem prijenosa EU sredstava </t>
  </si>
  <si>
    <t>6381 Tekuće pomoći temeljem prijenosa EU sredstava</t>
  </si>
  <si>
    <t>67 Prihodi iz nadležnog proračuna</t>
  </si>
  <si>
    <t>426 Nematerijalna proizvedena imovina</t>
  </si>
  <si>
    <t>4264 Ostala nematerijalna proizvedena imovina</t>
  </si>
  <si>
    <t>Indeks 4./2. (5.)</t>
  </si>
  <si>
    <t>VIŠKOVI / MANJKOVI</t>
  </si>
  <si>
    <t>Ukupan donos viška manjka/ iz prethode(ih)godina</t>
  </si>
  <si>
    <t>Višak iz prethode(ih)godina koji će se rasporediti</t>
  </si>
  <si>
    <t>Brojčana oznaka i naziv računa prihoda i rashoda</t>
  </si>
  <si>
    <t xml:space="preserve">Ivan Hrabrov, prof. </t>
  </si>
  <si>
    <t>Pomoći JLS Općina Pašman</t>
  </si>
  <si>
    <t>Sportska i glazbena oprema</t>
  </si>
  <si>
    <t>KNJIGE</t>
  </si>
  <si>
    <t xml:space="preserve">Knjige u knjižnici </t>
  </si>
  <si>
    <t>Naknada troškova zaposlenima</t>
  </si>
  <si>
    <t xml:space="preserve">Rashodi za usluge </t>
  </si>
  <si>
    <t>6632-Kapitalne donacije</t>
  </si>
  <si>
    <t>3296 Troškovi sudskih postupaka</t>
  </si>
  <si>
    <t>3433 Zatezne kamate</t>
  </si>
  <si>
    <t>343 Financijski rashodi</t>
  </si>
  <si>
    <t>381 Tekuće donacije</t>
  </si>
  <si>
    <t>3812 Tekuće donacije u naravi</t>
  </si>
  <si>
    <t>4222 Komunikacijska oprema</t>
  </si>
  <si>
    <t>4223 Oprema za održavanje i zaštitu</t>
  </si>
  <si>
    <t>Knjige</t>
  </si>
  <si>
    <t>Troškovi sudskih postupaka</t>
  </si>
  <si>
    <t>Materijal za hig. potrebe i njegu</t>
  </si>
  <si>
    <t>Projekt ERASMUS+ KK122 Budućnost na otoku OŠ Neviđane</t>
  </si>
  <si>
    <t>Naknada za smještaj na sl. putu u inoz.</t>
  </si>
  <si>
    <t>4226 Sportska i glazbena oprema</t>
  </si>
  <si>
    <t>Namirnice (63931)</t>
  </si>
  <si>
    <t>Namirnice (63911)</t>
  </si>
  <si>
    <t>3233 Usl.promidžbe i informiranja</t>
  </si>
  <si>
    <t>Ivana Medić, mag.prim.educ</t>
  </si>
  <si>
    <t>Ostvarenje/Izvršenje 2024.god</t>
  </si>
  <si>
    <t>Plaće po sudskim presudama</t>
  </si>
  <si>
    <t>Javne potrebe u prosvjeti- Projekt e-škole 110</t>
  </si>
  <si>
    <t>Udžbenici</t>
  </si>
  <si>
    <t>Rashodi za zaposlene</t>
  </si>
  <si>
    <t>4241-Udžbenici</t>
  </si>
  <si>
    <t>PROJEKT STEM COUNTRY-Mat. Rashodi</t>
  </si>
  <si>
    <t>MATERIJALNI RASHODI-HITNE INTERVENCIJE</t>
  </si>
  <si>
    <t>Ostvarenje/Izvršenje 2024.</t>
  </si>
  <si>
    <t>Izvorni Plan/Rebalans 2025</t>
  </si>
  <si>
    <t>Ostvarenje/Izvršenje 2024</t>
  </si>
  <si>
    <t>Plan 2025</t>
  </si>
  <si>
    <t>Ostvarenje/Izvršenje  2025</t>
  </si>
  <si>
    <t>Ostvarenje/Izvršenje 2025.god</t>
  </si>
  <si>
    <t>Ostvarenje 2024.god</t>
  </si>
  <si>
    <t xml:space="preserve">Izvorni Plan/Rebalans 2025. </t>
  </si>
  <si>
    <t>Ostvarenje /Izvršenje 2025.</t>
  </si>
  <si>
    <t>Ostvarenje 2024. god. (1.)</t>
  </si>
  <si>
    <t>Plan 2025 (2.)</t>
  </si>
  <si>
    <t>Ostvarenje  2025.(4.)</t>
  </si>
  <si>
    <t>Plan 2025. (2.)</t>
  </si>
  <si>
    <t>Ostvarenje 2025.(4.)</t>
  </si>
  <si>
    <t>Ostvarenje 2024</t>
  </si>
  <si>
    <t xml:space="preserve"> Izvorni Plan/Rebalans 2025</t>
  </si>
  <si>
    <t>Ostvarenje 2025.</t>
  </si>
  <si>
    <t>Materijal i djelovi za tekuće i invest. Održavanje</t>
  </si>
  <si>
    <t>Rad sa darovitim i visoko motiviranim učenicima OŠ</t>
  </si>
  <si>
    <t>Inkluzija - korak bliže društvu bez prepreka faza V</t>
  </si>
  <si>
    <t>29. srpnja. 2025. godine</t>
  </si>
  <si>
    <t xml:space="preserve">IZVJEŠTAJ O IZVRŠENJU FINANCIJSKOG PLANA ZA  RAZDOBLJE 01.01-30.06.2025.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</si>
</sst>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color theme="1"/>
      <name val="Arial"/>
      <family val="2"/>
      <charset val="238"/>
    </font>
    <font>
      <b/>
      <i/>
      <sz val="9"/>
      <color theme="1"/>
      <name val="Verdana"/>
      <family val="2"/>
      <charset val="238"/>
    </font>
    <font>
      <b/>
      <i/>
      <u/>
      <sz val="9"/>
      <color theme="1"/>
      <name val="Verdana"/>
      <family val="2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0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/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right" wrapText="1"/>
    </xf>
    <xf numFmtId="0" fontId="20" fillId="0" borderId="0" xfId="0" applyFont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left" wrapText="1"/>
    </xf>
    <xf numFmtId="4" fontId="25" fillId="33" borderId="10" xfId="0" applyNumberFormat="1" applyFont="1" applyFill="1" applyBorder="1" applyAlignment="1">
      <alignment horizontal="right" wrapText="1"/>
    </xf>
    <xf numFmtId="4" fontId="26" fillId="33" borderId="10" xfId="0" applyNumberFormat="1" applyFont="1" applyFill="1" applyBorder="1" applyAlignment="1">
      <alignment horizontal="right" wrapText="1" indent="1"/>
    </xf>
    <xf numFmtId="4" fontId="26" fillId="33" borderId="10" xfId="0" applyNumberFormat="1" applyFont="1" applyFill="1" applyBorder="1" applyAlignment="1">
      <alignment horizontal="right" wrapText="1"/>
    </xf>
    <xf numFmtId="4" fontId="25" fillId="33" borderId="10" xfId="0" applyNumberFormat="1" applyFont="1" applyFill="1" applyBorder="1" applyAlignment="1">
      <alignment horizontal="right" wrapText="1" indent="1"/>
    </xf>
    <xf numFmtId="0" fontId="26" fillId="33" borderId="12" xfId="0" applyFont="1" applyFill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4" fontId="25" fillId="33" borderId="11" xfId="0" applyNumberFormat="1" applyFont="1" applyFill="1" applyBorder="1" applyAlignment="1">
      <alignment horizontal="right" wrapText="1"/>
    </xf>
    <xf numFmtId="4" fontId="25" fillId="33" borderId="0" xfId="0" applyNumberFormat="1" applyFont="1" applyFill="1" applyAlignment="1">
      <alignment horizontal="right" wrapText="1" indent="1"/>
    </xf>
    <xf numFmtId="4" fontId="28" fillId="33" borderId="0" xfId="0" applyNumberFormat="1" applyFont="1" applyFill="1" applyAlignment="1">
      <alignment horizontal="right" wrapText="1" indent="1"/>
    </xf>
    <xf numFmtId="0" fontId="25" fillId="33" borderId="11" xfId="0" applyFont="1" applyFill="1" applyBorder="1" applyAlignment="1">
      <alignment horizontal="left" wrapText="1"/>
    </xf>
    <xf numFmtId="0" fontId="30" fillId="0" borderId="0" xfId="0" applyFont="1" applyAlignment="1">
      <alignment horizontal="left" indent="1"/>
    </xf>
    <xf numFmtId="0" fontId="30" fillId="0" borderId="13" xfId="0" applyFont="1" applyBorder="1" applyAlignment="1">
      <alignment horizontal="left" vertical="center"/>
    </xf>
    <xf numFmtId="0" fontId="25" fillId="35" borderId="1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left" wrapText="1"/>
    </xf>
    <xf numFmtId="4" fontId="25" fillId="33" borderId="16" xfId="0" applyNumberFormat="1" applyFont="1" applyFill="1" applyBorder="1" applyAlignment="1">
      <alignment horizontal="right" wrapText="1"/>
    </xf>
    <xf numFmtId="0" fontId="25" fillId="33" borderId="22" xfId="0" applyFont="1" applyFill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32" fillId="0" borderId="0" xfId="0" applyFont="1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 wrapText="1"/>
    </xf>
    <xf numFmtId="0" fontId="32" fillId="0" borderId="0" xfId="0" applyFont="1" applyAlignment="1">
      <alignment horizontal="center"/>
    </xf>
    <xf numFmtId="3" fontId="27" fillId="0" borderId="0" xfId="0" applyNumberFormat="1" applyFont="1" applyAlignment="1">
      <alignment horizontal="left" vertical="center" wrapText="1"/>
    </xf>
    <xf numFmtId="0" fontId="25" fillId="35" borderId="23" xfId="0" applyFont="1" applyFill="1" applyBorder="1" applyAlignment="1" applyProtection="1">
      <alignment horizontal="center" vertical="center" wrapText="1"/>
      <protection locked="0"/>
    </xf>
    <xf numFmtId="0" fontId="25" fillId="35" borderId="19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left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wrapText="1"/>
    </xf>
    <xf numFmtId="4" fontId="25" fillId="0" borderId="11" xfId="0" applyNumberFormat="1" applyFont="1" applyBorder="1" applyAlignment="1">
      <alignment horizontal="right" wrapText="1"/>
    </xf>
    <xf numFmtId="0" fontId="25" fillId="36" borderId="12" xfId="0" applyFont="1" applyFill="1" applyBorder="1" applyAlignment="1">
      <alignment horizontal="left" wrapText="1"/>
    </xf>
    <xf numFmtId="0" fontId="25" fillId="36" borderId="10" xfId="0" applyFont="1" applyFill="1" applyBorder="1" applyAlignment="1">
      <alignment horizontal="left" wrapText="1"/>
    </xf>
    <xf numFmtId="4" fontId="25" fillId="36" borderId="10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/>
    </xf>
    <xf numFmtId="4" fontId="25" fillId="36" borderId="10" xfId="0" applyNumberFormat="1" applyFont="1" applyFill="1" applyBorder="1" applyAlignment="1">
      <alignment horizontal="right" wrapText="1" indent="1"/>
    </xf>
    <xf numFmtId="0" fontId="25" fillId="36" borderId="17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4" fontId="25" fillId="0" borderId="10" xfId="0" applyNumberFormat="1" applyFont="1" applyBorder="1" applyAlignment="1">
      <alignment horizontal="right" wrapText="1"/>
    </xf>
    <xf numFmtId="0" fontId="25" fillId="35" borderId="12" xfId="0" applyFont="1" applyFill="1" applyBorder="1" applyAlignment="1">
      <alignment horizontal="left" wrapText="1"/>
    </xf>
    <xf numFmtId="4" fontId="26" fillId="36" borderId="10" xfId="0" applyNumberFormat="1" applyFont="1" applyFill="1" applyBorder="1" applyAlignment="1">
      <alignment horizontal="right" wrapText="1"/>
    </xf>
    <xf numFmtId="0" fontId="25" fillId="35" borderId="24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 wrapText="1"/>
    </xf>
    <xf numFmtId="4" fontId="25" fillId="33" borderId="10" xfId="0" applyNumberFormat="1" applyFont="1" applyFill="1" applyBorder="1" applyAlignment="1">
      <alignment wrapText="1"/>
    </xf>
    <xf numFmtId="0" fontId="25" fillId="34" borderId="12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indent="1"/>
    </xf>
    <xf numFmtId="0" fontId="32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25" fillId="36" borderId="2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4" fontId="25" fillId="33" borderId="11" xfId="0" applyNumberFormat="1" applyFont="1" applyFill="1" applyBorder="1" applyAlignment="1">
      <alignment wrapText="1"/>
    </xf>
    <xf numFmtId="4" fontId="26" fillId="33" borderId="10" xfId="0" applyNumberFormat="1" applyFont="1" applyFill="1" applyBorder="1" applyAlignment="1">
      <alignment wrapText="1"/>
    </xf>
    <xf numFmtId="4" fontId="25" fillId="36" borderId="10" xfId="0" applyNumberFormat="1" applyFont="1" applyFill="1" applyBorder="1" applyAlignment="1">
      <alignment wrapText="1"/>
    </xf>
    <xf numFmtId="4" fontId="25" fillId="34" borderId="10" xfId="0" applyNumberFormat="1" applyFont="1" applyFill="1" applyBorder="1" applyAlignment="1">
      <alignment wrapText="1"/>
    </xf>
    <xf numFmtId="4" fontId="22" fillId="0" borderId="0" xfId="0" applyNumberFormat="1" applyFont="1" applyAlignment="1">
      <alignment wrapText="1"/>
    </xf>
    <xf numFmtId="4" fontId="26" fillId="0" borderId="10" xfId="0" applyNumberFormat="1" applyFont="1" applyBorder="1" applyAlignment="1">
      <alignment wrapText="1"/>
    </xf>
    <xf numFmtId="4" fontId="25" fillId="0" borderId="10" xfId="0" applyNumberFormat="1" applyFont="1" applyBorder="1" applyAlignment="1">
      <alignment horizontal="right" wrapText="1" indent="1"/>
    </xf>
    <xf numFmtId="0" fontId="25" fillId="36" borderId="34" xfId="0" applyFont="1" applyFill="1" applyBorder="1" applyAlignment="1">
      <alignment horizontal="left" wrapText="1"/>
    </xf>
    <xf numFmtId="4" fontId="25" fillId="36" borderId="34" xfId="0" applyNumberFormat="1" applyFont="1" applyFill="1" applyBorder="1" applyAlignment="1">
      <alignment horizontal="right" wrapText="1"/>
    </xf>
    <xf numFmtId="4" fontId="25" fillId="36" borderId="32" xfId="0" applyNumberFormat="1" applyFont="1" applyFill="1" applyBorder="1" applyAlignment="1">
      <alignment horizontal="right" wrapText="1" indent="1"/>
    </xf>
    <xf numFmtId="4" fontId="25" fillId="0" borderId="11" xfId="0" applyNumberFormat="1" applyFont="1" applyBorder="1" applyAlignment="1">
      <alignment horizontal="right" wrapText="1" indent="1"/>
    </xf>
    <xf numFmtId="4" fontId="26" fillId="0" borderId="11" xfId="0" applyNumberFormat="1" applyFont="1" applyBorder="1" applyAlignment="1">
      <alignment horizontal="right" wrapText="1"/>
    </xf>
    <xf numFmtId="4" fontId="25" fillId="0" borderId="13" xfId="0" applyNumberFormat="1" applyFont="1" applyBorder="1" applyAlignment="1">
      <alignment horizontal="right" wrapText="1" indent="1"/>
    </xf>
    <xf numFmtId="4" fontId="25" fillId="33" borderId="32" xfId="0" applyNumberFormat="1" applyFont="1" applyFill="1" applyBorder="1" applyAlignment="1">
      <alignment horizontal="right" wrapText="1" indent="1"/>
    </xf>
    <xf numFmtId="4" fontId="26" fillId="33" borderId="32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 indent="1"/>
    </xf>
    <xf numFmtId="4" fontId="25" fillId="33" borderId="11" xfId="0" applyNumberFormat="1" applyFont="1" applyFill="1" applyBorder="1" applyAlignment="1">
      <alignment horizontal="right" wrapText="1" indent="1"/>
    </xf>
    <xf numFmtId="4" fontId="26" fillId="33" borderId="11" xfId="0" applyNumberFormat="1" applyFont="1" applyFill="1" applyBorder="1" applyAlignment="1">
      <alignment horizontal="right" wrapText="1"/>
    </xf>
    <xf numFmtId="4" fontId="25" fillId="33" borderId="32" xfId="0" applyNumberFormat="1" applyFont="1" applyFill="1" applyBorder="1" applyAlignment="1">
      <alignment horizontal="right" wrapText="1"/>
    </xf>
    <xf numFmtId="4" fontId="25" fillId="0" borderId="33" xfId="0" applyNumberFormat="1" applyFont="1" applyBorder="1" applyAlignment="1">
      <alignment horizontal="right" wrapText="1"/>
    </xf>
    <xf numFmtId="0" fontId="25" fillId="36" borderId="33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horizontal="right" wrapText="1"/>
    </xf>
    <xf numFmtId="4" fontId="25" fillId="35" borderId="10" xfId="0" applyNumberFormat="1" applyFont="1" applyFill="1" applyBorder="1" applyAlignment="1">
      <alignment horizontal="center" wrapText="1"/>
    </xf>
    <xf numFmtId="0" fontId="25" fillId="35" borderId="10" xfId="0" applyFont="1" applyFill="1" applyBorder="1" applyAlignment="1">
      <alignment horizontal="center" wrapText="1"/>
    </xf>
    <xf numFmtId="4" fontId="25" fillId="36" borderId="32" xfId="0" applyNumberFormat="1" applyFont="1" applyFill="1" applyBorder="1" applyAlignment="1">
      <alignment horizontal="right" wrapText="1"/>
    </xf>
    <xf numFmtId="4" fontId="25" fillId="36" borderId="16" xfId="0" applyNumberFormat="1" applyFont="1" applyFill="1" applyBorder="1" applyAlignment="1">
      <alignment horizontal="right" wrapText="1"/>
    </xf>
    <xf numFmtId="0" fontId="23" fillId="0" borderId="0" xfId="0" applyFont="1"/>
    <xf numFmtId="2" fontId="25" fillId="33" borderId="10" xfId="0" applyNumberFormat="1" applyFont="1" applyFill="1" applyBorder="1" applyAlignment="1">
      <alignment wrapText="1"/>
    </xf>
    <xf numFmtId="2" fontId="26" fillId="33" borderId="10" xfId="0" applyNumberFormat="1" applyFont="1" applyFill="1" applyBorder="1" applyAlignment="1">
      <alignment wrapText="1"/>
    </xf>
    <xf numFmtId="4" fontId="37" fillId="33" borderId="10" xfId="0" applyNumberFormat="1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left" wrapText="1"/>
    </xf>
    <xf numFmtId="0" fontId="30" fillId="36" borderId="19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wrapText="1"/>
    </xf>
    <xf numFmtId="4" fontId="26" fillId="0" borderId="10" xfId="0" applyNumberFormat="1" applyFont="1" applyBorder="1" applyAlignment="1">
      <alignment horizontal="right" wrapText="1"/>
    </xf>
    <xf numFmtId="4" fontId="26" fillId="0" borderId="16" xfId="0" applyNumberFormat="1" applyFont="1" applyBorder="1" applyAlignment="1">
      <alignment horizontal="right" wrapText="1"/>
    </xf>
    <xf numFmtId="4" fontId="26" fillId="0" borderId="10" xfId="0" applyNumberFormat="1" applyFont="1" applyBorder="1" applyAlignment="1">
      <alignment horizontal="right" wrapText="1" indent="1"/>
    </xf>
    <xf numFmtId="4" fontId="25" fillId="0" borderId="10" xfId="0" applyNumberFormat="1" applyFont="1" applyBorder="1" applyAlignment="1">
      <alignment wrapText="1"/>
    </xf>
    <xf numFmtId="4" fontId="0" fillId="0" borderId="0" xfId="0" applyNumberFormat="1"/>
    <xf numFmtId="4" fontId="25" fillId="0" borderId="32" xfId="0" applyNumberFormat="1" applyFont="1" applyBorder="1" applyAlignment="1">
      <alignment wrapText="1"/>
    </xf>
    <xf numFmtId="4" fontId="27" fillId="0" borderId="0" xfId="0" applyNumberFormat="1" applyFont="1" applyAlignment="1">
      <alignment horizontal="right" wrapText="1"/>
    </xf>
    <xf numFmtId="4" fontId="22" fillId="0" borderId="0" xfId="0" applyNumberFormat="1" applyFont="1"/>
    <xf numFmtId="0" fontId="38" fillId="36" borderId="18" xfId="0" applyFont="1" applyFill="1" applyBorder="1" applyAlignment="1">
      <alignment horizontal="center" vertical="center" wrapText="1"/>
    </xf>
    <xf numFmtId="0" fontId="38" fillId="36" borderId="11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4" fontId="38" fillId="36" borderId="15" xfId="0" applyNumberFormat="1" applyFont="1" applyFill="1" applyBorder="1" applyAlignment="1">
      <alignment horizontal="right" wrapText="1"/>
    </xf>
    <xf numFmtId="4" fontId="38" fillId="36" borderId="11" xfId="0" applyNumberFormat="1" applyFont="1" applyFill="1" applyBorder="1" applyAlignment="1">
      <alignment horizontal="right" wrapText="1"/>
    </xf>
    <xf numFmtId="3" fontId="40" fillId="0" borderId="0" xfId="0" applyNumberFormat="1" applyFont="1" applyAlignment="1">
      <alignment wrapText="1"/>
    </xf>
    <xf numFmtId="0" fontId="41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4" fontId="25" fillId="36" borderId="16" xfId="0" applyNumberFormat="1" applyFont="1" applyFill="1" applyBorder="1" applyAlignment="1">
      <alignment horizontal="right" wrapText="1" indent="1"/>
    </xf>
    <xf numFmtId="4" fontId="26" fillId="33" borderId="11" xfId="0" applyNumberFormat="1" applyFont="1" applyFill="1" applyBorder="1" applyAlignment="1">
      <alignment horizontal="right" wrapText="1" indent="1"/>
    </xf>
    <xf numFmtId="4" fontId="26" fillId="0" borderId="11" xfId="0" applyNumberFormat="1" applyFont="1" applyBorder="1" applyAlignment="1">
      <alignment horizontal="right" wrapText="1" indent="1"/>
    </xf>
    <xf numFmtId="3" fontId="39" fillId="0" borderId="0" xfId="0" applyNumberFormat="1" applyFont="1" applyAlignment="1">
      <alignment wrapText="1"/>
    </xf>
    <xf numFmtId="0" fontId="25" fillId="0" borderId="33" xfId="0" applyFont="1" applyBorder="1" applyAlignment="1">
      <alignment horizontal="left" wrapText="1"/>
    </xf>
    <xf numFmtId="2" fontId="26" fillId="33" borderId="10" xfId="0" applyNumberFormat="1" applyFont="1" applyFill="1" applyBorder="1" applyAlignment="1">
      <alignment horizontal="right" wrapText="1"/>
    </xf>
    <xf numFmtId="4" fontId="26" fillId="33" borderId="33" xfId="0" applyNumberFormat="1" applyFont="1" applyFill="1" applyBorder="1" applyAlignment="1">
      <alignment horizontal="right" wrapText="1"/>
    </xf>
    <xf numFmtId="4" fontId="26" fillId="0" borderId="36" xfId="0" applyNumberFormat="1" applyFont="1" applyBorder="1" applyAlignment="1">
      <alignment horizontal="right" wrapText="1"/>
    </xf>
    <xf numFmtId="0" fontId="25" fillId="36" borderId="3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left" wrapText="1"/>
    </xf>
    <xf numFmtId="0" fontId="26" fillId="33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5" fillId="36" borderId="32" xfId="0" applyFont="1" applyFill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5" fillId="36" borderId="21" xfId="0" applyFont="1" applyFill="1" applyBorder="1" applyAlignment="1">
      <alignment horizontal="left" wrapText="1"/>
    </xf>
    <xf numFmtId="0" fontId="26" fillId="33" borderId="32" xfId="0" applyFont="1" applyFill="1" applyBorder="1" applyAlignment="1">
      <alignment horizontal="left" wrapText="1"/>
    </xf>
    <xf numFmtId="0" fontId="26" fillId="33" borderId="21" xfId="0" applyFont="1" applyFill="1" applyBorder="1" applyAlignment="1">
      <alignment horizontal="left" wrapText="1"/>
    </xf>
    <xf numFmtId="0" fontId="25" fillId="33" borderId="32" xfId="0" applyFont="1" applyFill="1" applyBorder="1" applyAlignment="1">
      <alignment horizontal="left" wrapText="1"/>
    </xf>
    <xf numFmtId="0" fontId="25" fillId="36" borderId="22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30" fillId="0" borderId="14" xfId="0" applyFont="1" applyBorder="1" applyAlignment="1">
      <alignment horizontal="left"/>
    </xf>
    <xf numFmtId="0" fontId="27" fillId="0" borderId="14" xfId="0" applyFont="1" applyBorder="1" applyAlignment="1">
      <alignment horizontal="right" wrapText="1"/>
    </xf>
    <xf numFmtId="0" fontId="27" fillId="0" borderId="14" xfId="0" applyFont="1" applyBorder="1"/>
    <xf numFmtId="0" fontId="30" fillId="36" borderId="39" xfId="0" applyFont="1" applyFill="1" applyBorder="1" applyAlignment="1">
      <alignment vertical="center" wrapText="1"/>
    </xf>
    <xf numFmtId="0" fontId="30" fillId="0" borderId="11" xfId="0" applyFont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38" xfId="0" applyFont="1" applyBorder="1" applyAlignment="1">
      <alignment horizontal="center" wrapText="1"/>
    </xf>
    <xf numFmtId="0" fontId="27" fillId="0" borderId="14" xfId="0" applyFont="1" applyBorder="1" applyAlignment="1">
      <alignment horizontal="right"/>
    </xf>
    <xf numFmtId="0" fontId="30" fillId="0" borderId="38" xfId="0" applyFont="1" applyBorder="1" applyAlignment="1">
      <alignment horizontal="left"/>
    </xf>
    <xf numFmtId="4" fontId="26" fillId="33" borderId="16" xfId="0" applyNumberFormat="1" applyFont="1" applyFill="1" applyBorder="1" applyAlignment="1">
      <alignment horizontal="right" wrapText="1" indent="1"/>
    </xf>
    <xf numFmtId="4" fontId="25" fillId="34" borderId="11" xfId="0" applyNumberFormat="1" applyFont="1" applyFill="1" applyBorder="1" applyAlignment="1">
      <alignment horizontal="right" wrapText="1"/>
    </xf>
    <xf numFmtId="4" fontId="25" fillId="34" borderId="11" xfId="0" applyNumberFormat="1" applyFont="1" applyFill="1" applyBorder="1" applyAlignment="1">
      <alignment horizontal="right" wrapText="1" indent="1"/>
    </xf>
    <xf numFmtId="4" fontId="26" fillId="34" borderId="11" xfId="0" applyNumberFormat="1" applyFont="1" applyFill="1" applyBorder="1" applyAlignment="1">
      <alignment horizontal="right" wrapText="1"/>
    </xf>
    <xf numFmtId="0" fontId="30" fillId="36" borderId="14" xfId="0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left" wrapText="1"/>
    </xf>
    <xf numFmtId="0" fontId="30" fillId="36" borderId="14" xfId="0" applyFont="1" applyFill="1" applyBorder="1" applyAlignment="1">
      <alignment horizontal="left"/>
    </xf>
    <xf numFmtId="0" fontId="30" fillId="36" borderId="11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 indent="1"/>
    </xf>
    <xf numFmtId="0" fontId="27" fillId="36" borderId="11" xfId="0" applyFont="1" applyFill="1" applyBorder="1" applyAlignment="1">
      <alignment horizontal="center" wrapText="1"/>
    </xf>
    <xf numFmtId="4" fontId="25" fillId="33" borderId="41" xfId="0" applyNumberFormat="1" applyFont="1" applyFill="1" applyBorder="1" applyAlignment="1">
      <alignment horizontal="right" wrapText="1" indent="1"/>
    </xf>
    <xf numFmtId="4" fontId="26" fillId="33" borderId="42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 indent="1"/>
    </xf>
    <xf numFmtId="4" fontId="31" fillId="36" borderId="19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/>
    </xf>
    <xf numFmtId="0" fontId="27" fillId="36" borderId="11" xfId="0" applyFont="1" applyFill="1" applyBorder="1" applyAlignment="1">
      <alignment horizontal="center"/>
    </xf>
    <xf numFmtId="0" fontId="30" fillId="34" borderId="14" xfId="0" applyFont="1" applyFill="1" applyBorder="1" applyAlignment="1">
      <alignment horizontal="left" wrapText="1"/>
    </xf>
    <xf numFmtId="0" fontId="30" fillId="34" borderId="11" xfId="0" applyFont="1" applyFill="1" applyBorder="1" applyAlignment="1">
      <alignment horizontal="center" wrapText="1"/>
    </xf>
    <xf numFmtId="0" fontId="25" fillId="34" borderId="41" xfId="0" applyFont="1" applyFill="1" applyBorder="1" applyAlignment="1">
      <alignment horizontal="left" wrapText="1"/>
    </xf>
    <xf numFmtId="0" fontId="22" fillId="34" borderId="0" xfId="0" applyFont="1" applyFill="1" applyAlignment="1">
      <alignment horizontal="left" wrapText="1"/>
    </xf>
    <xf numFmtId="0" fontId="26" fillId="34" borderId="21" xfId="0" applyFont="1" applyFill="1" applyBorder="1" applyAlignment="1">
      <alignment horizontal="left" wrapText="1"/>
    </xf>
    <xf numFmtId="0" fontId="25" fillId="34" borderId="21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right"/>
    </xf>
    <xf numFmtId="0" fontId="27" fillId="0" borderId="19" xfId="0" applyFont="1" applyBorder="1" applyAlignment="1">
      <alignment horizontal="center"/>
    </xf>
    <xf numFmtId="4" fontId="26" fillId="33" borderId="13" xfId="0" applyNumberFormat="1" applyFont="1" applyFill="1" applyBorder="1" applyAlignment="1">
      <alignment horizontal="right" wrapText="1" indent="1"/>
    </xf>
    <xf numFmtId="0" fontId="25" fillId="36" borderId="44" xfId="0" applyFont="1" applyFill="1" applyBorder="1" applyAlignment="1">
      <alignment horizontal="left" wrapText="1"/>
    </xf>
    <xf numFmtId="4" fontId="25" fillId="36" borderId="43" xfId="0" applyNumberFormat="1" applyFont="1" applyFill="1" applyBorder="1" applyAlignment="1">
      <alignment horizontal="right" wrapText="1"/>
    </xf>
    <xf numFmtId="0" fontId="27" fillId="0" borderId="38" xfId="0" applyFont="1" applyBorder="1" applyAlignment="1">
      <alignment horizontal="right" wrapText="1"/>
    </xf>
    <xf numFmtId="4" fontId="25" fillId="0" borderId="16" xfId="0" applyNumberFormat="1" applyFont="1" applyBorder="1" applyAlignment="1">
      <alignment horizontal="right" wrapText="1" indent="1"/>
    </xf>
    <xf numFmtId="0" fontId="30" fillId="0" borderId="40" xfId="0" applyFont="1" applyBorder="1" applyAlignment="1">
      <alignment horizontal="left"/>
    </xf>
    <xf numFmtId="4" fontId="25" fillId="33" borderId="33" xfId="0" applyNumberFormat="1" applyFont="1" applyFill="1" applyBorder="1" applyAlignment="1">
      <alignment horizontal="right" wrapText="1" indent="1"/>
    </xf>
    <xf numFmtId="4" fontId="25" fillId="33" borderId="33" xfId="0" applyNumberFormat="1" applyFont="1" applyFill="1" applyBorder="1" applyAlignment="1">
      <alignment horizontal="right" wrapText="1"/>
    </xf>
    <xf numFmtId="0" fontId="45" fillId="36" borderId="14" xfId="0" applyFont="1" applyFill="1" applyBorder="1" applyAlignment="1">
      <alignment horizontal="right" wrapText="1"/>
    </xf>
    <xf numFmtId="0" fontId="45" fillId="36" borderId="11" xfId="0" applyFont="1" applyFill="1" applyBorder="1" applyAlignment="1">
      <alignment horizontal="center" wrapText="1"/>
    </xf>
    <xf numFmtId="0" fontId="46" fillId="36" borderId="10" xfId="0" applyFont="1" applyFill="1" applyBorder="1" applyAlignment="1">
      <alignment horizontal="center" vertical="center" wrapText="1"/>
    </xf>
    <xf numFmtId="0" fontId="45" fillId="36" borderId="14" xfId="0" applyFont="1" applyFill="1" applyBorder="1"/>
    <xf numFmtId="0" fontId="46" fillId="36" borderId="33" xfId="0" applyFont="1" applyFill="1" applyBorder="1" applyAlignment="1">
      <alignment horizontal="center" vertical="center" wrapText="1"/>
    </xf>
    <xf numFmtId="0" fontId="45" fillId="36" borderId="11" xfId="0" applyFont="1" applyFill="1" applyBorder="1" applyAlignment="1">
      <alignment horizontal="center"/>
    </xf>
    <xf numFmtId="0" fontId="46" fillId="36" borderId="21" xfId="0" applyFont="1" applyFill="1" applyBorder="1" applyAlignment="1">
      <alignment horizontal="center" vertical="center" wrapText="1"/>
    </xf>
    <xf numFmtId="0" fontId="45" fillId="36" borderId="14" xfId="0" applyFont="1" applyFill="1" applyBorder="1" applyAlignment="1">
      <alignment horizontal="right"/>
    </xf>
    <xf numFmtId="0" fontId="45" fillId="36" borderId="40" xfId="0" applyFont="1" applyFill="1" applyBorder="1"/>
    <xf numFmtId="0" fontId="45" fillId="36" borderId="19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6" borderId="40" xfId="0" applyFont="1" applyFill="1" applyBorder="1" applyAlignment="1">
      <alignment horizontal="right" wrapText="1"/>
    </xf>
    <xf numFmtId="0" fontId="45" fillId="36" borderId="19" xfId="0" applyFont="1" applyFill="1" applyBorder="1" applyAlignment="1">
      <alignment horizontal="center" wrapText="1"/>
    </xf>
    <xf numFmtId="0" fontId="46" fillId="36" borderId="23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47" fillId="36" borderId="11" xfId="0" applyFont="1" applyFill="1" applyBorder="1" applyAlignment="1">
      <alignment horizontal="center"/>
    </xf>
    <xf numFmtId="0" fontId="45" fillId="36" borderId="14" xfId="0" applyFont="1" applyFill="1" applyBorder="1" applyAlignment="1">
      <alignment horizontal="left" wrapText="1"/>
    </xf>
    <xf numFmtId="0" fontId="27" fillId="0" borderId="0" xfId="0" applyFont="1" applyAlignment="1">
      <alignment horizontal="center" wrapText="1"/>
    </xf>
    <xf numFmtId="0" fontId="25" fillId="34" borderId="45" xfId="0" applyFont="1" applyFill="1" applyBorder="1" applyAlignment="1">
      <alignment horizontal="left" wrapText="1"/>
    </xf>
    <xf numFmtId="0" fontId="26" fillId="34" borderId="45" xfId="0" applyFont="1" applyFill="1" applyBorder="1" applyAlignment="1">
      <alignment horizontal="left" wrapText="1"/>
    </xf>
    <xf numFmtId="0" fontId="30" fillId="36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4" fontId="25" fillId="34" borderId="11" xfId="0" applyNumberFormat="1" applyFont="1" applyFill="1" applyBorder="1" applyAlignment="1">
      <alignment horizontal="center" vertical="center" wrapText="1"/>
    </xf>
    <xf numFmtId="0" fontId="25" fillId="33" borderId="47" xfId="0" applyFont="1" applyFill="1" applyBorder="1" applyAlignment="1">
      <alignment horizontal="left" wrapText="1"/>
    </xf>
    <xf numFmtId="4" fontId="25" fillId="33" borderId="47" xfId="0" applyNumberFormat="1" applyFont="1" applyFill="1" applyBorder="1" applyAlignment="1">
      <alignment horizontal="right" wrapText="1"/>
    </xf>
    <xf numFmtId="0" fontId="46" fillId="36" borderId="32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left" wrapText="1"/>
    </xf>
    <xf numFmtId="0" fontId="26" fillId="34" borderId="41" xfId="0" applyFont="1" applyFill="1" applyBorder="1" applyAlignment="1">
      <alignment horizontal="left" wrapText="1"/>
    </xf>
    <xf numFmtId="0" fontId="26" fillId="33" borderId="33" xfId="0" applyFont="1" applyFill="1" applyBorder="1" applyAlignment="1">
      <alignment horizontal="left" wrapText="1"/>
    </xf>
    <xf numFmtId="0" fontId="26" fillId="34" borderId="23" xfId="0" applyFont="1" applyFill="1" applyBorder="1" applyAlignment="1">
      <alignment horizontal="left" wrapText="1"/>
    </xf>
    <xf numFmtId="0" fontId="25" fillId="33" borderId="0" xfId="0" applyFont="1" applyFill="1" applyAlignment="1">
      <alignment horizontal="left" wrapText="1"/>
    </xf>
    <xf numFmtId="0" fontId="26" fillId="33" borderId="23" xfId="0" applyFont="1" applyFill="1" applyBorder="1" applyAlignment="1">
      <alignment horizontal="left" wrapText="1"/>
    </xf>
    <xf numFmtId="4" fontId="25" fillId="33" borderId="19" xfId="0" applyNumberFormat="1" applyFont="1" applyFill="1" applyBorder="1" applyAlignment="1">
      <alignment horizontal="right" wrapText="1" indent="1"/>
    </xf>
    <xf numFmtId="4" fontId="26" fillId="33" borderId="19" xfId="0" applyNumberFormat="1" applyFont="1" applyFill="1" applyBorder="1" applyAlignment="1">
      <alignment horizontal="right" wrapText="1"/>
    </xf>
    <xf numFmtId="0" fontId="26" fillId="0" borderId="11" xfId="0" applyFont="1" applyBorder="1" applyAlignment="1">
      <alignment horizontal="left" wrapText="1"/>
    </xf>
    <xf numFmtId="0" fontId="27" fillId="0" borderId="16" xfId="0" applyFont="1" applyBorder="1" applyAlignment="1">
      <alignment horizontal="center"/>
    </xf>
    <xf numFmtId="2" fontId="25" fillId="37" borderId="10" xfId="0" applyNumberFormat="1" applyFont="1" applyFill="1" applyBorder="1" applyAlignment="1">
      <alignment wrapText="1"/>
    </xf>
    <xf numFmtId="4" fontId="38" fillId="34" borderId="15" xfId="0" applyNumberFormat="1" applyFont="1" applyFill="1" applyBorder="1" applyAlignment="1">
      <alignment horizontal="right" wrapText="1"/>
    </xf>
    <xf numFmtId="4" fontId="38" fillId="34" borderId="11" xfId="0" applyNumberFormat="1" applyFont="1" applyFill="1" applyBorder="1" applyAlignment="1">
      <alignment horizontal="right" wrapText="1"/>
    </xf>
    <xf numFmtId="4" fontId="26" fillId="34" borderId="10" xfId="0" applyNumberFormat="1" applyFont="1" applyFill="1" applyBorder="1" applyAlignment="1">
      <alignment horizontal="right" wrapText="1"/>
    </xf>
    <xf numFmtId="0" fontId="25" fillId="0" borderId="41" xfId="0" applyFont="1" applyBorder="1" applyAlignment="1">
      <alignment horizontal="left" wrapText="1"/>
    </xf>
    <xf numFmtId="4" fontId="38" fillId="0" borderId="15" xfId="0" applyNumberFormat="1" applyFont="1" applyBorder="1" applyAlignment="1">
      <alignment horizontal="right" wrapText="1"/>
    </xf>
    <xf numFmtId="4" fontId="38" fillId="0" borderId="11" xfId="0" applyNumberFormat="1" applyFont="1" applyBorder="1" applyAlignment="1">
      <alignment horizontal="right" wrapText="1"/>
    </xf>
    <xf numFmtId="0" fontId="26" fillId="0" borderId="41" xfId="0" applyFont="1" applyBorder="1" applyAlignment="1">
      <alignment horizontal="left" wrapText="1"/>
    </xf>
    <xf numFmtId="0" fontId="45" fillId="36" borderId="13" xfId="0" applyFont="1" applyFill="1" applyBorder="1"/>
    <xf numFmtId="0" fontId="45" fillId="36" borderId="48" xfId="0" applyFont="1" applyFill="1" applyBorder="1" applyAlignment="1">
      <alignment horizontal="center"/>
    </xf>
    <xf numFmtId="0" fontId="27" fillId="0" borderId="11" xfId="0" applyFont="1" applyBorder="1"/>
    <xf numFmtId="0" fontId="25" fillId="36" borderId="13" xfId="0" applyFont="1" applyFill="1" applyBorder="1" applyAlignment="1">
      <alignment horizontal="left" wrapText="1"/>
    </xf>
    <xf numFmtId="4" fontId="38" fillId="36" borderId="41" xfId="0" applyNumberFormat="1" applyFont="1" applyFill="1" applyBorder="1" applyAlignment="1">
      <alignment horizontal="right" wrapText="1"/>
    </xf>
    <xf numFmtId="4" fontId="38" fillId="36" borderId="16" xfId="0" applyNumberFormat="1" applyFont="1" applyFill="1" applyBorder="1" applyAlignment="1">
      <alignment horizontal="right" wrapText="1"/>
    </xf>
    <xf numFmtId="0" fontId="26" fillId="33" borderId="19" xfId="0" applyFont="1" applyFill="1" applyBorder="1" applyAlignment="1">
      <alignment horizontal="left" wrapText="1"/>
    </xf>
    <xf numFmtId="0" fontId="46" fillId="36" borderId="11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left" wrapText="1"/>
    </xf>
    <xf numFmtId="0" fontId="30" fillId="0" borderId="11" xfId="0" applyFont="1" applyBorder="1" applyAlignment="1">
      <alignment horizontal="left"/>
    </xf>
    <xf numFmtId="0" fontId="25" fillId="33" borderId="19" xfId="0" applyFont="1" applyFill="1" applyBorder="1" applyAlignment="1">
      <alignment horizontal="left" wrapText="1"/>
    </xf>
    <xf numFmtId="4" fontId="38" fillId="0" borderId="41" xfId="0" applyNumberFormat="1" applyFont="1" applyBorder="1" applyAlignment="1">
      <alignment horizontal="right" wrapText="1"/>
    </xf>
    <xf numFmtId="4" fontId="38" fillId="0" borderId="16" xfId="0" applyNumberFormat="1" applyFont="1" applyBorder="1" applyAlignment="1">
      <alignment horizontal="right" wrapText="1"/>
    </xf>
    <xf numFmtId="2" fontId="25" fillId="36" borderId="10" xfId="0" applyNumberFormat="1" applyFont="1" applyFill="1" applyBorder="1" applyAlignment="1">
      <alignment wrapText="1"/>
    </xf>
    <xf numFmtId="2" fontId="26" fillId="36" borderId="10" xfId="0" applyNumberFormat="1" applyFont="1" applyFill="1" applyBorder="1" applyAlignment="1">
      <alignment wrapText="1"/>
    </xf>
    <xf numFmtId="4" fontId="25" fillId="33" borderId="15" xfId="0" applyNumberFormat="1" applyFont="1" applyFill="1" applyBorder="1" applyAlignment="1">
      <alignment horizontal="right" wrapText="1"/>
    </xf>
    <xf numFmtId="0" fontId="22" fillId="0" borderId="11" xfId="0" applyFont="1" applyBorder="1" applyAlignment="1">
      <alignment horizontal="left" wrapText="1"/>
    </xf>
    <xf numFmtId="0" fontId="16" fillId="0" borderId="0" xfId="0" applyFont="1"/>
    <xf numFmtId="0" fontId="16" fillId="0" borderId="0" xfId="0" applyFont="1" applyAlignment="1">
      <alignment horizontal="right"/>
    </xf>
    <xf numFmtId="4" fontId="16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27" fillId="35" borderId="26" xfId="0" applyFont="1" applyFill="1" applyBorder="1" applyAlignment="1">
      <alignment horizontal="center" vertical="center" wrapText="1"/>
    </xf>
    <xf numFmtId="0" fontId="27" fillId="35" borderId="2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4" fontId="27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2" displayName="Tablica2" ref="A5:D14" totalsRowShown="0" headerRowDxfId="8" dataDxfId="6" headerRowBorderDxfId="7" tableBorderDxfId="5" totalsRowBorderDxfId="4">
  <autoFilter ref="A5:D14" xr:uid="{00000000-0009-0000-0100-000002000000}"/>
  <tableColumns count="4">
    <tableColumn id="1" xr3:uid="{00000000-0010-0000-0000-000001000000}" name="PRIHODI I RASHODI " dataDxfId="3"/>
    <tableColumn id="2" xr3:uid="{00000000-0010-0000-0000-000002000000}" name="Ostvarenje/Izvršenje 2024." dataDxfId="2"/>
    <tableColumn id="3" xr3:uid="{00000000-0010-0000-0000-000003000000}" name="Izvorni Plan/Rebalans 2025" dataDxfId="1"/>
    <tableColumn id="4" xr3:uid="{00000000-0010-0000-0000-000004000000}" name="Ostvarenje/Izvršenje  2025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120" zoomScaleNormal="120" workbookViewId="0">
      <selection activeCell="C7" sqref="C7"/>
    </sheetView>
  </sheetViews>
  <sheetFormatPr defaultColWidth="9.109375" defaultRowHeight="10.199999999999999" x14ac:dyDescent="0.2"/>
  <cols>
    <col min="1" max="1" width="45.44140625" style="3" customWidth="1"/>
    <col min="2" max="2" width="24.33203125" style="3" customWidth="1"/>
    <col min="3" max="3" width="23" style="3" customWidth="1"/>
    <col min="4" max="4" width="32" style="3" customWidth="1"/>
    <col min="5" max="16384" width="9.109375" style="3"/>
  </cols>
  <sheetData>
    <row r="1" spans="1:4" ht="8.25" customHeight="1" x14ac:dyDescent="0.2">
      <c r="A1" s="254"/>
      <c r="B1" s="255"/>
      <c r="C1" s="255"/>
      <c r="D1" s="255"/>
    </row>
    <row r="2" spans="1:4" ht="61.5" customHeight="1" x14ac:dyDescent="0.2">
      <c r="A2" s="254" t="s">
        <v>247</v>
      </c>
      <c r="B2" s="254"/>
      <c r="C2" s="254"/>
      <c r="D2" s="254"/>
    </row>
    <row r="3" spans="1:4" ht="13.2" x14ac:dyDescent="0.25">
      <c r="A3" s="23" t="s">
        <v>10</v>
      </c>
      <c r="B3" s="60"/>
      <c r="C3" s="60"/>
      <c r="D3" s="60"/>
    </row>
    <row r="4" spans="1:4" s="4" customFormat="1" x14ac:dyDescent="0.2">
      <c r="A4" s="60"/>
      <c r="B4" s="60"/>
      <c r="C4" s="60"/>
      <c r="D4" s="60"/>
    </row>
    <row r="5" spans="1:4" ht="68.25" customHeight="1" x14ac:dyDescent="0.2">
      <c r="A5" s="36" t="s">
        <v>7</v>
      </c>
      <c r="B5" s="37" t="s">
        <v>226</v>
      </c>
      <c r="C5" s="37" t="s">
        <v>227</v>
      </c>
      <c r="D5" s="37" t="s">
        <v>230</v>
      </c>
    </row>
    <row r="6" spans="1:4" ht="13.2" x14ac:dyDescent="0.2">
      <c r="A6" s="26">
        <v>1</v>
      </c>
      <c r="B6" s="11">
        <v>2</v>
      </c>
      <c r="C6" s="11">
        <v>3</v>
      </c>
      <c r="D6" s="11">
        <v>5</v>
      </c>
    </row>
    <row r="7" spans="1:4" ht="13.2" x14ac:dyDescent="0.25">
      <c r="A7" s="27" t="s">
        <v>11</v>
      </c>
      <c r="B7" s="19">
        <v>401527</v>
      </c>
      <c r="C7" s="19">
        <v>1070944.8999999999</v>
      </c>
      <c r="D7" s="19">
        <v>460865.62</v>
      </c>
    </row>
    <row r="8" spans="1:4" ht="13.2" x14ac:dyDescent="0.25">
      <c r="A8" s="27" t="s">
        <v>12</v>
      </c>
      <c r="B8" s="19">
        <v>0</v>
      </c>
      <c r="C8" s="19">
        <v>0</v>
      </c>
      <c r="D8" s="19">
        <v>0</v>
      </c>
    </row>
    <row r="9" spans="1:4" ht="13.2" x14ac:dyDescent="0.25">
      <c r="A9" s="27" t="s">
        <v>2</v>
      </c>
      <c r="B9" s="19">
        <v>401527</v>
      </c>
      <c r="C9" s="19">
        <v>1070944.8999999999</v>
      </c>
      <c r="D9" s="19">
        <v>460865.62</v>
      </c>
    </row>
    <row r="10" spans="1:4" ht="13.2" x14ac:dyDescent="0.25">
      <c r="A10" s="27"/>
      <c r="B10" s="19"/>
      <c r="C10" s="19"/>
      <c r="D10" s="19"/>
    </row>
    <row r="11" spans="1:4" ht="15" customHeight="1" x14ac:dyDescent="0.25">
      <c r="A11" s="27" t="s">
        <v>13</v>
      </c>
      <c r="B11" s="19">
        <v>396053.52</v>
      </c>
      <c r="C11" s="19">
        <v>1065774.8999999999</v>
      </c>
      <c r="D11" s="19">
        <v>463329.8</v>
      </c>
    </row>
    <row r="12" spans="1:4" ht="13.2" x14ac:dyDescent="0.25">
      <c r="A12" s="27" t="s">
        <v>14</v>
      </c>
      <c r="B12" s="19">
        <v>13243.47</v>
      </c>
      <c r="C12" s="19">
        <v>10200</v>
      </c>
      <c r="D12" s="19">
        <v>1851.13</v>
      </c>
    </row>
    <row r="13" spans="1:4" ht="13.2" x14ac:dyDescent="0.25">
      <c r="A13" s="27" t="s">
        <v>3</v>
      </c>
      <c r="B13" s="19">
        <v>409296.99</v>
      </c>
      <c r="C13" s="19">
        <v>1075944.8999999999</v>
      </c>
      <c r="D13" s="19">
        <v>465180.93</v>
      </c>
    </row>
    <row r="14" spans="1:4" ht="17.25" customHeight="1" x14ac:dyDescent="0.25">
      <c r="A14" s="29" t="s">
        <v>1</v>
      </c>
      <c r="B14" s="28">
        <v>7742.99</v>
      </c>
      <c r="C14" s="28">
        <v>5000</v>
      </c>
      <c r="D14" s="28">
        <v>4315.3100000000004</v>
      </c>
    </row>
    <row r="15" spans="1:4" ht="13.2" x14ac:dyDescent="0.25">
      <c r="A15" s="18"/>
      <c r="B15" s="23"/>
      <c r="C15" s="23"/>
      <c r="D15" s="23"/>
    </row>
    <row r="16" spans="1:4" ht="13.2" x14ac:dyDescent="0.25">
      <c r="A16" s="18" t="s">
        <v>15</v>
      </c>
      <c r="B16" s="23"/>
      <c r="C16" s="23"/>
      <c r="D16" s="23"/>
    </row>
    <row r="17" spans="1:4" ht="9.75" customHeight="1" x14ac:dyDescent="0.25">
      <c r="A17" s="18"/>
      <c r="B17" s="23"/>
      <c r="C17" s="23"/>
      <c r="D17" s="23"/>
    </row>
    <row r="18" spans="1:4" ht="13.2" x14ac:dyDescent="0.2">
      <c r="A18" s="25" t="s">
        <v>0</v>
      </c>
      <c r="B18" s="25" t="s">
        <v>228</v>
      </c>
      <c r="C18" s="25" t="s">
        <v>229</v>
      </c>
      <c r="D18" s="25" t="s">
        <v>230</v>
      </c>
    </row>
    <row r="19" spans="1:4" ht="13.2" x14ac:dyDescent="0.2">
      <c r="A19" s="38" t="s">
        <v>84</v>
      </c>
      <c r="B19" s="11">
        <v>0</v>
      </c>
      <c r="C19" s="11">
        <v>0</v>
      </c>
      <c r="D19" s="11">
        <v>0</v>
      </c>
    </row>
    <row r="20" spans="1:4" ht="13.2" x14ac:dyDescent="0.25">
      <c r="A20" s="22" t="s">
        <v>85</v>
      </c>
      <c r="B20" s="19">
        <v>0</v>
      </c>
      <c r="C20" s="19">
        <v>0</v>
      </c>
      <c r="D20" s="19">
        <v>0</v>
      </c>
    </row>
    <row r="21" spans="1:4" ht="13.2" x14ac:dyDescent="0.25">
      <c r="A21" s="22" t="s">
        <v>4</v>
      </c>
      <c r="B21" s="19">
        <v>0</v>
      </c>
      <c r="C21" s="19">
        <v>0</v>
      </c>
      <c r="D21" s="19">
        <v>0</v>
      </c>
    </row>
    <row r="22" spans="1:4" ht="12" customHeight="1" x14ac:dyDescent="0.25">
      <c r="A22" s="213"/>
      <c r="B22" s="214"/>
      <c r="C22" s="214"/>
      <c r="D22" s="214"/>
    </row>
    <row r="23" spans="1:4" ht="12" customHeight="1" x14ac:dyDescent="0.25">
      <c r="A23" s="60"/>
      <c r="B23" s="23"/>
      <c r="C23" s="23"/>
      <c r="D23" s="23"/>
    </row>
    <row r="24" spans="1:4" ht="16.5" customHeight="1" x14ac:dyDescent="0.25">
      <c r="A24" s="24"/>
      <c r="B24" s="23"/>
      <c r="C24" s="23"/>
      <c r="D24" s="23"/>
    </row>
    <row r="25" spans="1:4" ht="33" customHeight="1" x14ac:dyDescent="0.2">
      <c r="A25" s="25" t="s">
        <v>189</v>
      </c>
      <c r="B25" s="212" t="s">
        <v>218</v>
      </c>
      <c r="C25" s="212" t="s">
        <v>227</v>
      </c>
      <c r="D25" s="212" t="s">
        <v>231</v>
      </c>
    </row>
    <row r="26" spans="1:4" ht="27" customHeight="1" x14ac:dyDescent="0.2">
      <c r="A26" s="38" t="s">
        <v>190</v>
      </c>
      <c r="B26" s="39">
        <v>0</v>
      </c>
      <c r="C26" s="39">
        <v>0</v>
      </c>
      <c r="D26" s="39">
        <v>0</v>
      </c>
    </row>
    <row r="27" spans="1:4" ht="15" hidden="1" customHeight="1" thickBot="1" x14ac:dyDescent="0.3">
      <c r="A27" s="40"/>
      <c r="B27" s="41"/>
      <c r="C27" s="41"/>
      <c r="D27" s="41"/>
    </row>
    <row r="28" spans="1:4" ht="10.5" hidden="1" customHeight="1" thickBot="1" x14ac:dyDescent="0.3">
      <c r="A28" s="40"/>
      <c r="B28" s="41"/>
      <c r="C28" s="41"/>
      <c r="D28" s="41"/>
    </row>
    <row r="29" spans="1:4" ht="15" hidden="1" customHeight="1" thickBot="1" x14ac:dyDescent="0.25">
      <c r="A29" s="38"/>
      <c r="B29" s="39"/>
      <c r="C29" s="39"/>
      <c r="D29" s="39"/>
    </row>
    <row r="30" spans="1:4" ht="13.2" x14ac:dyDescent="0.2">
      <c r="A30" s="38" t="s">
        <v>191</v>
      </c>
      <c r="B30" s="39">
        <v>0</v>
      </c>
      <c r="C30" s="39">
        <v>5000</v>
      </c>
      <c r="D30" s="39">
        <v>4315.3100000000004</v>
      </c>
    </row>
    <row r="31" spans="1:4" ht="62.25" hidden="1" customHeight="1" x14ac:dyDescent="0.2">
      <c r="A31" s="62"/>
      <c r="B31" s="60"/>
      <c r="C31" s="60"/>
      <c r="D31" s="60"/>
    </row>
    <row r="32" spans="1:4" ht="88.5" customHeight="1" x14ac:dyDescent="0.2">
      <c r="A32" s="61"/>
      <c r="B32" s="61"/>
      <c r="C32" s="61"/>
      <c r="D32" s="61"/>
    </row>
    <row r="33" spans="1:4" ht="10.5" customHeight="1" x14ac:dyDescent="0.25">
      <c r="A33" s="10"/>
      <c r="B33" s="20"/>
      <c r="C33" s="21"/>
      <c r="D33" s="21"/>
    </row>
    <row r="34" spans="1:4" ht="15.6" x14ac:dyDescent="0.2">
      <c r="A34" s="10"/>
      <c r="B34" s="10"/>
      <c r="C34" s="10"/>
      <c r="D34" s="10"/>
    </row>
  </sheetData>
  <mergeCells count="2">
    <mergeCell ref="A1:D1"/>
    <mergeCell ref="A2:D2"/>
  </mergeCells>
  <pageMargins left="0.2" right="0.2" top="0.46" bottom="0.31" header="0.21" footer="0.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7"/>
  <sheetViews>
    <sheetView tabSelected="1" topLeftCell="A69" zoomScale="145" zoomScaleNormal="145" workbookViewId="0">
      <selection activeCell="C73" sqref="C73"/>
    </sheetView>
  </sheetViews>
  <sheetFormatPr defaultColWidth="9.109375" defaultRowHeight="11.4" x14ac:dyDescent="0.2"/>
  <cols>
    <col min="1" max="1" width="47.88671875" style="5" customWidth="1"/>
    <col min="2" max="2" width="20.109375" style="5" customWidth="1"/>
    <col min="3" max="3" width="17.109375" style="73" customWidth="1"/>
    <col min="4" max="5" width="16" style="5" customWidth="1"/>
    <col min="6" max="16384" width="9.109375" style="5"/>
  </cols>
  <sheetData>
    <row r="1" spans="1:6" ht="39.75" customHeight="1" thickBot="1" x14ac:dyDescent="0.25">
      <c r="A1" s="53" t="s">
        <v>18</v>
      </c>
      <c r="B1" s="256" t="s">
        <v>105</v>
      </c>
      <c r="C1" s="257"/>
      <c r="D1" s="257"/>
      <c r="E1" s="257"/>
      <c r="F1" s="258"/>
    </row>
    <row r="2" spans="1:6" ht="41.25" customHeight="1" x14ac:dyDescent="0.25">
      <c r="A2" s="51" t="s">
        <v>192</v>
      </c>
      <c r="B2" s="91" t="s">
        <v>232</v>
      </c>
      <c r="C2" s="91" t="s">
        <v>233</v>
      </c>
      <c r="D2" s="91" t="s">
        <v>234</v>
      </c>
      <c r="E2" s="92" t="s">
        <v>182</v>
      </c>
      <c r="F2" s="92" t="s">
        <v>106</v>
      </c>
    </row>
    <row r="3" spans="1:6" ht="19.5" customHeight="1" x14ac:dyDescent="0.25">
      <c r="A3" s="54">
        <v>1</v>
      </c>
      <c r="B3" s="55">
        <v>2</v>
      </c>
      <c r="C3" s="55">
        <v>3</v>
      </c>
      <c r="D3" s="55">
        <v>5</v>
      </c>
      <c r="E3" s="55">
        <v>6</v>
      </c>
      <c r="F3" s="56">
        <v>7</v>
      </c>
    </row>
    <row r="4" spans="1:6" ht="19.5" customHeight="1" x14ac:dyDescent="0.25">
      <c r="A4" s="12" t="s">
        <v>90</v>
      </c>
      <c r="B4" s="13">
        <v>409296.99</v>
      </c>
      <c r="C4" s="57">
        <v>1075944.8999999999</v>
      </c>
      <c r="D4" s="13">
        <v>465180.93</v>
      </c>
      <c r="E4" s="13">
        <f>D4/C4*100</f>
        <v>43.234642405944768</v>
      </c>
      <c r="F4" s="15">
        <f>D4/B4*100</f>
        <v>113.65364059970243</v>
      </c>
    </row>
    <row r="5" spans="1:6" s="7" customFormat="1" ht="19.5" customHeight="1" x14ac:dyDescent="0.25">
      <c r="A5" s="12" t="s">
        <v>19</v>
      </c>
      <c r="B5" s="57">
        <v>401527</v>
      </c>
      <c r="C5" s="57">
        <v>1070944.8999999999</v>
      </c>
      <c r="D5" s="57">
        <v>460865.62</v>
      </c>
      <c r="E5" s="13">
        <f t="shared" ref="E5:E68" si="0">D5/C5*100</f>
        <v>43.033551025827755</v>
      </c>
      <c r="F5" s="15">
        <f t="shared" ref="F5:F68" si="1">D5/B5*100</f>
        <v>114.77823907234132</v>
      </c>
    </row>
    <row r="6" spans="1:6" s="7" customFormat="1" ht="32.25" customHeight="1" x14ac:dyDescent="0.25">
      <c r="A6" s="12" t="s">
        <v>20</v>
      </c>
      <c r="B6" s="13">
        <v>324845.7</v>
      </c>
      <c r="C6" s="57">
        <v>958825.58</v>
      </c>
      <c r="D6" s="13">
        <v>371721.74</v>
      </c>
      <c r="E6" s="13">
        <f t="shared" si="0"/>
        <v>38.768442118534217</v>
      </c>
      <c r="F6" s="15">
        <f t="shared" si="1"/>
        <v>114.43024796080108</v>
      </c>
    </row>
    <row r="7" spans="1:6" s="7" customFormat="1" ht="29.25" customHeight="1" x14ac:dyDescent="0.25">
      <c r="A7" s="12" t="s">
        <v>21</v>
      </c>
      <c r="B7" s="13">
        <v>324071.89</v>
      </c>
      <c r="C7" s="57">
        <v>957877.76000000001</v>
      </c>
      <c r="D7" s="13">
        <v>371434.75</v>
      </c>
      <c r="E7" s="13">
        <f t="shared" si="0"/>
        <v>38.776842464742053</v>
      </c>
      <c r="F7" s="15">
        <f t="shared" si="1"/>
        <v>114.61492386766406</v>
      </c>
    </row>
    <row r="8" spans="1:6" ht="27" customHeight="1" x14ac:dyDescent="0.25">
      <c r="A8" s="17" t="s">
        <v>22</v>
      </c>
      <c r="B8" s="15">
        <v>322888.89</v>
      </c>
      <c r="C8" s="70">
        <v>957216.93</v>
      </c>
      <c r="D8" s="15">
        <v>370773.92</v>
      </c>
      <c r="E8" s="13">
        <f t="shared" si="0"/>
        <v>38.734576079844302</v>
      </c>
      <c r="F8" s="15">
        <f t="shared" si="1"/>
        <v>114.83018818021269</v>
      </c>
    </row>
    <row r="9" spans="1:6" ht="24.75" customHeight="1" x14ac:dyDescent="0.25">
      <c r="A9" s="17" t="s">
        <v>23</v>
      </c>
      <c r="B9" s="15">
        <v>1183</v>
      </c>
      <c r="C9" s="70">
        <v>660.83</v>
      </c>
      <c r="D9" s="15">
        <v>660.83</v>
      </c>
      <c r="E9" s="13">
        <f t="shared" si="0"/>
        <v>100</v>
      </c>
      <c r="F9" s="15">
        <f t="shared" si="1"/>
        <v>55.860524091293328</v>
      </c>
    </row>
    <row r="10" spans="1:6" ht="24.75" customHeight="1" x14ac:dyDescent="0.25">
      <c r="A10" s="12" t="s">
        <v>183</v>
      </c>
      <c r="B10" s="13">
        <v>0</v>
      </c>
      <c r="C10" s="57">
        <v>0</v>
      </c>
      <c r="D10" s="13">
        <v>0</v>
      </c>
      <c r="E10" s="13" t="e">
        <f t="shared" si="0"/>
        <v>#DIV/0!</v>
      </c>
      <c r="F10" s="15" t="e">
        <f t="shared" si="1"/>
        <v>#DIV/0!</v>
      </c>
    </row>
    <row r="11" spans="1:6" ht="24.75" customHeight="1" x14ac:dyDescent="0.25">
      <c r="A11" s="17" t="s">
        <v>184</v>
      </c>
      <c r="B11" s="15">
        <v>0</v>
      </c>
      <c r="C11" s="70">
        <v>0</v>
      </c>
      <c r="D11" s="15">
        <v>0</v>
      </c>
      <c r="E11" s="13" t="e">
        <f t="shared" si="0"/>
        <v>#DIV/0!</v>
      </c>
      <c r="F11" s="15" t="e">
        <f t="shared" si="1"/>
        <v>#DIV/0!</v>
      </c>
    </row>
    <row r="12" spans="1:6" s="7" customFormat="1" ht="25.5" customHeight="1" x14ac:dyDescent="0.25">
      <c r="A12" s="12" t="s">
        <v>91</v>
      </c>
      <c r="B12" s="13">
        <v>773.81</v>
      </c>
      <c r="C12" s="57">
        <v>286.99</v>
      </c>
      <c r="D12" s="13">
        <v>286.99</v>
      </c>
      <c r="E12" s="13">
        <f t="shared" si="0"/>
        <v>100</v>
      </c>
      <c r="F12" s="15">
        <f t="shared" si="1"/>
        <v>37.087915638205764</v>
      </c>
    </row>
    <row r="13" spans="1:6" ht="25.5" customHeight="1" x14ac:dyDescent="0.25">
      <c r="A13" s="17" t="s">
        <v>92</v>
      </c>
      <c r="B13" s="98">
        <v>46.44</v>
      </c>
      <c r="C13" s="74">
        <v>0</v>
      </c>
      <c r="D13" s="98">
        <v>0</v>
      </c>
      <c r="E13" s="13" t="e">
        <f t="shared" si="0"/>
        <v>#DIV/0!</v>
      </c>
      <c r="F13" s="15">
        <f t="shared" si="1"/>
        <v>0</v>
      </c>
    </row>
    <row r="14" spans="1:6" ht="31.5" customHeight="1" x14ac:dyDescent="0.25">
      <c r="A14" s="17" t="s">
        <v>93</v>
      </c>
      <c r="B14" s="15">
        <v>727.37</v>
      </c>
      <c r="C14" s="70">
        <v>286.99</v>
      </c>
      <c r="D14" s="15">
        <v>286.99</v>
      </c>
      <c r="E14" s="13">
        <f t="shared" si="0"/>
        <v>100</v>
      </c>
      <c r="F14" s="15">
        <f t="shared" si="1"/>
        <v>39.455847780359377</v>
      </c>
    </row>
    <row r="15" spans="1:6" ht="33.75" customHeight="1" x14ac:dyDescent="0.25">
      <c r="A15" s="12" t="s">
        <v>24</v>
      </c>
      <c r="B15" s="13">
        <v>0</v>
      </c>
      <c r="C15" s="57">
        <v>2000</v>
      </c>
      <c r="D15" s="13">
        <v>49.52</v>
      </c>
      <c r="E15" s="13">
        <f t="shared" si="0"/>
        <v>2.476</v>
      </c>
      <c r="F15" s="15" t="e">
        <f t="shared" si="1"/>
        <v>#DIV/0!</v>
      </c>
    </row>
    <row r="16" spans="1:6" ht="19.5" customHeight="1" x14ac:dyDescent="0.25">
      <c r="A16" s="12" t="s">
        <v>25</v>
      </c>
      <c r="B16" s="15">
        <v>0</v>
      </c>
      <c r="C16" s="74">
        <v>2000</v>
      </c>
      <c r="D16" s="15">
        <v>49.52</v>
      </c>
      <c r="E16" s="13">
        <f t="shared" si="0"/>
        <v>2.476</v>
      </c>
      <c r="F16" s="15" t="e">
        <f t="shared" si="1"/>
        <v>#DIV/0!</v>
      </c>
    </row>
    <row r="17" spans="1:6" ht="15.75" customHeight="1" x14ac:dyDescent="0.25">
      <c r="A17" s="17" t="s">
        <v>26</v>
      </c>
      <c r="B17" s="15">
        <v>0</v>
      </c>
      <c r="C17" s="70">
        <v>0</v>
      </c>
      <c r="D17" s="15">
        <v>0</v>
      </c>
      <c r="E17" s="13" t="e">
        <f t="shared" si="0"/>
        <v>#DIV/0!</v>
      </c>
      <c r="F17" s="15" t="e">
        <f t="shared" si="1"/>
        <v>#DIV/0!</v>
      </c>
    </row>
    <row r="18" spans="1:6" ht="25.5" customHeight="1" x14ac:dyDescent="0.25">
      <c r="A18" s="12" t="s">
        <v>27</v>
      </c>
      <c r="B18" s="13">
        <v>3250</v>
      </c>
      <c r="C18" s="57">
        <v>8300</v>
      </c>
      <c r="D18" s="13">
        <v>6533</v>
      </c>
      <c r="E18" s="13">
        <f t="shared" si="0"/>
        <v>78.710843373493972</v>
      </c>
      <c r="F18" s="15">
        <f t="shared" si="1"/>
        <v>201.01538461538459</v>
      </c>
    </row>
    <row r="19" spans="1:6" ht="27" customHeight="1" x14ac:dyDescent="0.25">
      <c r="A19" s="12" t="s">
        <v>28</v>
      </c>
      <c r="B19" s="15">
        <v>3250</v>
      </c>
      <c r="C19" s="70">
        <v>8300</v>
      </c>
      <c r="D19" s="15">
        <v>5133</v>
      </c>
      <c r="E19" s="13">
        <f t="shared" si="0"/>
        <v>61.843373493975903</v>
      </c>
      <c r="F19" s="15">
        <f t="shared" si="1"/>
        <v>157.93846153846152</v>
      </c>
    </row>
    <row r="20" spans="1:6" ht="15.75" customHeight="1" x14ac:dyDescent="0.25">
      <c r="A20" s="17" t="s">
        <v>29</v>
      </c>
      <c r="B20" s="15">
        <v>3250</v>
      </c>
      <c r="C20" s="70">
        <v>8300</v>
      </c>
      <c r="D20" s="15">
        <v>5133</v>
      </c>
      <c r="E20" s="13">
        <f t="shared" si="0"/>
        <v>61.843373493975903</v>
      </c>
      <c r="F20" s="15">
        <f t="shared" si="1"/>
        <v>157.93846153846152</v>
      </c>
    </row>
    <row r="21" spans="1:6" ht="13.2" x14ac:dyDescent="0.25">
      <c r="A21" s="12" t="s">
        <v>30</v>
      </c>
      <c r="B21" s="13">
        <v>0</v>
      </c>
      <c r="C21" s="57">
        <v>0</v>
      </c>
      <c r="D21" s="13">
        <v>0</v>
      </c>
      <c r="E21" s="13" t="e">
        <f t="shared" si="0"/>
        <v>#DIV/0!</v>
      </c>
      <c r="F21" s="15" t="e">
        <f t="shared" si="1"/>
        <v>#DIV/0!</v>
      </c>
    </row>
    <row r="22" spans="1:6" ht="13.2" x14ac:dyDescent="0.25">
      <c r="A22" s="17" t="s">
        <v>31</v>
      </c>
      <c r="B22" s="15">
        <v>0</v>
      </c>
      <c r="C22" s="70">
        <v>0</v>
      </c>
      <c r="D22" s="15">
        <v>1400</v>
      </c>
      <c r="E22" s="13" t="e">
        <f t="shared" si="0"/>
        <v>#DIV/0!</v>
      </c>
      <c r="F22" s="15" t="e">
        <f t="shared" si="1"/>
        <v>#DIV/0!</v>
      </c>
    </row>
    <row r="23" spans="1:6" ht="13.2" x14ac:dyDescent="0.25">
      <c r="A23" s="17" t="s">
        <v>200</v>
      </c>
      <c r="B23" s="15">
        <v>0</v>
      </c>
      <c r="C23" s="70">
        <v>0</v>
      </c>
      <c r="D23" s="15">
        <v>0</v>
      </c>
      <c r="E23" s="13" t="e">
        <f t="shared" si="0"/>
        <v>#DIV/0!</v>
      </c>
      <c r="F23" s="15" t="e">
        <f t="shared" si="1"/>
        <v>#DIV/0!</v>
      </c>
    </row>
    <row r="24" spans="1:6" ht="17.25" customHeight="1" x14ac:dyDescent="0.25">
      <c r="A24" s="12" t="s">
        <v>185</v>
      </c>
      <c r="B24" s="13">
        <v>73431.3</v>
      </c>
      <c r="C24" s="57">
        <v>102480.15</v>
      </c>
      <c r="D24" s="13">
        <v>82561.36</v>
      </c>
      <c r="E24" s="13">
        <f t="shared" si="0"/>
        <v>80.563270057664823</v>
      </c>
      <c r="F24" s="15">
        <f t="shared" si="1"/>
        <v>112.43347183013238</v>
      </c>
    </row>
    <row r="25" spans="1:6" ht="26.4" x14ac:dyDescent="0.25">
      <c r="A25" s="12" t="s">
        <v>32</v>
      </c>
      <c r="B25" s="15">
        <v>73431.3</v>
      </c>
      <c r="C25" s="70">
        <v>102480.15</v>
      </c>
      <c r="D25" s="15">
        <v>82561.36</v>
      </c>
      <c r="E25" s="13">
        <f t="shared" si="0"/>
        <v>80.563270057664823</v>
      </c>
      <c r="F25" s="15">
        <f t="shared" si="1"/>
        <v>112.43347183013238</v>
      </c>
    </row>
    <row r="26" spans="1:6" ht="26.4" x14ac:dyDescent="0.25">
      <c r="A26" s="17" t="s">
        <v>33</v>
      </c>
      <c r="B26" s="15">
        <v>73431.3</v>
      </c>
      <c r="C26" s="70">
        <v>102480.15</v>
      </c>
      <c r="D26" s="15">
        <v>82561.36</v>
      </c>
      <c r="E26" s="13">
        <f t="shared" si="0"/>
        <v>80.563270057664823</v>
      </c>
      <c r="F26" s="15">
        <f t="shared" si="1"/>
        <v>112.43347183013238</v>
      </c>
    </row>
    <row r="27" spans="1:6" ht="26.4" x14ac:dyDescent="0.25">
      <c r="A27" s="17" t="s">
        <v>34</v>
      </c>
      <c r="B27" s="15">
        <v>0</v>
      </c>
      <c r="C27" s="70">
        <v>0</v>
      </c>
      <c r="D27" s="15">
        <v>0</v>
      </c>
      <c r="E27" s="13" t="e">
        <f t="shared" si="0"/>
        <v>#DIV/0!</v>
      </c>
      <c r="F27" s="15" t="e">
        <f t="shared" si="1"/>
        <v>#DIV/0!</v>
      </c>
    </row>
    <row r="28" spans="1:6" s="7" customFormat="1" ht="17.25" customHeight="1" x14ac:dyDescent="0.25">
      <c r="A28" s="48" t="s">
        <v>35</v>
      </c>
      <c r="B28" s="50">
        <v>7742.99</v>
      </c>
      <c r="C28" s="105">
        <v>5000</v>
      </c>
      <c r="D28" s="50">
        <v>4315.3100000000004</v>
      </c>
      <c r="E28" s="13">
        <f t="shared" si="0"/>
        <v>86.306200000000004</v>
      </c>
      <c r="F28" s="15">
        <f t="shared" si="1"/>
        <v>55.731829693697144</v>
      </c>
    </row>
    <row r="29" spans="1:6" ht="13.2" x14ac:dyDescent="0.25">
      <c r="A29" s="42" t="s">
        <v>36</v>
      </c>
      <c r="B29" s="44"/>
      <c r="C29" s="44"/>
      <c r="D29" s="44"/>
      <c r="E29" s="44"/>
      <c r="F29" s="52"/>
    </row>
    <row r="30" spans="1:6" ht="13.2" x14ac:dyDescent="0.25">
      <c r="A30" s="58"/>
      <c r="B30" s="59"/>
      <c r="C30" s="72"/>
      <c r="D30" s="59"/>
      <c r="E30" s="13"/>
      <c r="F30" s="15"/>
    </row>
    <row r="31" spans="1:6" ht="13.2" x14ac:dyDescent="0.25">
      <c r="A31" s="12" t="s">
        <v>37</v>
      </c>
      <c r="B31" s="13">
        <v>396053.52</v>
      </c>
      <c r="C31" s="57">
        <v>1065744.8999999999</v>
      </c>
      <c r="D31" s="13">
        <v>463329.8</v>
      </c>
      <c r="E31" s="13">
        <f t="shared" si="0"/>
        <v>43.474737716314664</v>
      </c>
      <c r="F31" s="15">
        <f t="shared" si="1"/>
        <v>116.98666382260659</v>
      </c>
    </row>
    <row r="32" spans="1:6" ht="13.2" x14ac:dyDescent="0.25">
      <c r="A32" s="12" t="s">
        <v>38</v>
      </c>
      <c r="B32" s="13">
        <v>306301.82</v>
      </c>
      <c r="C32" s="57">
        <v>894304.62</v>
      </c>
      <c r="D32" s="13">
        <v>353420.69</v>
      </c>
      <c r="E32" s="13">
        <f t="shared" si="0"/>
        <v>39.519050007815011</v>
      </c>
      <c r="F32" s="15">
        <f t="shared" si="1"/>
        <v>115.38315051474393</v>
      </c>
    </row>
    <row r="33" spans="1:6" ht="13.2" x14ac:dyDescent="0.25">
      <c r="A33" s="12" t="s">
        <v>39</v>
      </c>
      <c r="B33" s="13">
        <v>253664.44</v>
      </c>
      <c r="C33" s="57">
        <v>667137</v>
      </c>
      <c r="D33" s="13">
        <v>293265.01</v>
      </c>
      <c r="E33" s="13">
        <f t="shared" si="0"/>
        <v>43.958738609910711</v>
      </c>
      <c r="F33" s="15">
        <f t="shared" si="1"/>
        <v>115.61139984776739</v>
      </c>
    </row>
    <row r="34" spans="1:6" ht="13.2" x14ac:dyDescent="0.25">
      <c r="A34" s="17" t="s">
        <v>40</v>
      </c>
      <c r="B34" s="15">
        <v>252768.95</v>
      </c>
      <c r="C34" s="70">
        <v>667137</v>
      </c>
      <c r="D34" s="15">
        <v>293265.01</v>
      </c>
      <c r="E34" s="13">
        <f t="shared" si="0"/>
        <v>43.958738609910711</v>
      </c>
      <c r="F34" s="15">
        <f t="shared" si="1"/>
        <v>116.02097884253584</v>
      </c>
    </row>
    <row r="35" spans="1:6" ht="13.2" x14ac:dyDescent="0.25">
      <c r="A35" s="12" t="s">
        <v>41</v>
      </c>
      <c r="B35" s="13">
        <v>10771.91</v>
      </c>
      <c r="C35" s="57">
        <v>75000</v>
      </c>
      <c r="D35" s="13">
        <v>11917.13</v>
      </c>
      <c r="E35" s="13">
        <f t="shared" si="0"/>
        <v>15.889506666666668</v>
      </c>
      <c r="F35" s="15">
        <f t="shared" si="1"/>
        <v>110.63154073882903</v>
      </c>
    </row>
    <row r="36" spans="1:6" ht="13.2" x14ac:dyDescent="0.25">
      <c r="A36" s="17" t="s">
        <v>42</v>
      </c>
      <c r="B36" s="15">
        <v>10771.91</v>
      </c>
      <c r="C36" s="70">
        <v>75000</v>
      </c>
      <c r="D36" s="15">
        <v>11917.13</v>
      </c>
      <c r="E36" s="13">
        <f t="shared" si="0"/>
        <v>15.889506666666668</v>
      </c>
      <c r="F36" s="15">
        <f t="shared" si="1"/>
        <v>110.63154073882903</v>
      </c>
    </row>
    <row r="37" spans="1:6" ht="13.2" x14ac:dyDescent="0.25">
      <c r="A37" s="12" t="s">
        <v>43</v>
      </c>
      <c r="B37" s="13">
        <v>41865.47</v>
      </c>
      <c r="C37" s="57">
        <v>152167.62</v>
      </c>
      <c r="D37" s="13">
        <v>48238.55</v>
      </c>
      <c r="E37" s="13">
        <f t="shared" si="0"/>
        <v>31.700929540726207</v>
      </c>
      <c r="F37" s="15">
        <f t="shared" si="1"/>
        <v>115.22275994990621</v>
      </c>
    </row>
    <row r="38" spans="1:6" ht="13.2" x14ac:dyDescent="0.25">
      <c r="A38" s="17" t="s">
        <v>44</v>
      </c>
      <c r="B38" s="15">
        <v>41865.47</v>
      </c>
      <c r="C38" s="70">
        <v>152167.62</v>
      </c>
      <c r="D38" s="15">
        <v>48238.55</v>
      </c>
      <c r="E38" s="13">
        <f t="shared" si="0"/>
        <v>31.700929540726207</v>
      </c>
      <c r="F38" s="15">
        <f t="shared" si="1"/>
        <v>115.22275994990621</v>
      </c>
    </row>
    <row r="39" spans="1:6" ht="13.2" x14ac:dyDescent="0.25">
      <c r="A39" s="12" t="s">
        <v>45</v>
      </c>
      <c r="B39" s="13">
        <v>91029.7</v>
      </c>
      <c r="C39" s="57">
        <v>160556.70000000001</v>
      </c>
      <c r="D39" s="13">
        <v>100597.64</v>
      </c>
      <c r="E39" s="13">
        <f t="shared" si="0"/>
        <v>62.655522939871076</v>
      </c>
      <c r="F39" s="15">
        <f t="shared" si="1"/>
        <v>110.51078933578822</v>
      </c>
    </row>
    <row r="40" spans="1:6" ht="13.2" x14ac:dyDescent="0.25">
      <c r="A40" s="12" t="s">
        <v>46</v>
      </c>
      <c r="B40" s="13">
        <v>15486.39</v>
      </c>
      <c r="C40" s="57">
        <f>SUM(C41:C44)</f>
        <v>43766.63</v>
      </c>
      <c r="D40" s="13">
        <f>SUM(D41:D44)</f>
        <v>14711.37</v>
      </c>
      <c r="E40" s="13">
        <f t="shared" si="0"/>
        <v>33.613211709469063</v>
      </c>
      <c r="F40" s="15">
        <f t="shared" si="1"/>
        <v>94.995476673388708</v>
      </c>
    </row>
    <row r="41" spans="1:6" ht="13.2" x14ac:dyDescent="0.25">
      <c r="A41" s="17" t="s">
        <v>47</v>
      </c>
      <c r="B41" s="15">
        <v>2001.98</v>
      </c>
      <c r="C41" s="70">
        <v>2260</v>
      </c>
      <c r="D41" s="15">
        <v>285</v>
      </c>
      <c r="E41" s="13">
        <f t="shared" si="0"/>
        <v>12.610619469026549</v>
      </c>
      <c r="F41" s="15">
        <f t="shared" si="1"/>
        <v>14.235906452611912</v>
      </c>
    </row>
    <row r="42" spans="1:6" ht="13.2" x14ac:dyDescent="0.25">
      <c r="A42" s="17" t="s">
        <v>48</v>
      </c>
      <c r="B42" s="15">
        <v>13164.41</v>
      </c>
      <c r="C42" s="70">
        <v>40506.629999999997</v>
      </c>
      <c r="D42" s="15">
        <v>14316.37</v>
      </c>
      <c r="E42" s="13">
        <f t="shared" si="0"/>
        <v>35.343275903228687</v>
      </c>
      <c r="F42" s="15">
        <f t="shared" si="1"/>
        <v>108.75056307118969</v>
      </c>
    </row>
    <row r="43" spans="1:6" ht="13.2" x14ac:dyDescent="0.25">
      <c r="A43" s="17" t="s">
        <v>49</v>
      </c>
      <c r="B43" s="15">
        <v>320</v>
      </c>
      <c r="C43" s="70">
        <v>1000</v>
      </c>
      <c r="D43" s="15">
        <v>110</v>
      </c>
      <c r="E43" s="13">
        <f t="shared" si="0"/>
        <v>11</v>
      </c>
      <c r="F43" s="15">
        <f t="shared" si="1"/>
        <v>34.375</v>
      </c>
    </row>
    <row r="44" spans="1:6" ht="13.2" x14ac:dyDescent="0.25">
      <c r="A44" s="17" t="s">
        <v>100</v>
      </c>
      <c r="B44" s="15">
        <v>0</v>
      </c>
      <c r="C44" s="70">
        <v>0</v>
      </c>
      <c r="D44" s="15">
        <v>0</v>
      </c>
      <c r="E44" s="13" t="e">
        <f t="shared" si="0"/>
        <v>#DIV/0!</v>
      </c>
      <c r="F44" s="15" t="e">
        <f t="shared" si="1"/>
        <v>#DIV/0!</v>
      </c>
    </row>
    <row r="45" spans="1:6" ht="13.2" x14ac:dyDescent="0.25">
      <c r="A45" s="12" t="s">
        <v>50</v>
      </c>
      <c r="B45" s="13">
        <v>24824.15</v>
      </c>
      <c r="C45" s="57">
        <f>SUM(C46:C51)</f>
        <v>33032.629999999997</v>
      </c>
      <c r="D45" s="13">
        <f>SUM(D46:D51)</f>
        <v>23714.75</v>
      </c>
      <c r="E45" s="13">
        <f t="shared" si="0"/>
        <v>71.791891835436658</v>
      </c>
      <c r="F45" s="15">
        <f t="shared" si="1"/>
        <v>95.530964806448551</v>
      </c>
    </row>
    <row r="46" spans="1:6" ht="13.2" x14ac:dyDescent="0.25">
      <c r="A46" s="17" t="s">
        <v>51</v>
      </c>
      <c r="B46" s="15">
        <v>3052.06</v>
      </c>
      <c r="C46" s="70">
        <v>3400</v>
      </c>
      <c r="D46" s="15">
        <v>2261.17</v>
      </c>
      <c r="E46" s="13">
        <f t="shared" si="0"/>
        <v>66.50500000000001</v>
      </c>
      <c r="F46" s="15">
        <f t="shared" si="1"/>
        <v>74.086682437435698</v>
      </c>
    </row>
    <row r="47" spans="1:6" ht="13.2" x14ac:dyDescent="0.25">
      <c r="A47" s="17" t="s">
        <v>52</v>
      </c>
      <c r="B47" s="15">
        <v>13285.78</v>
      </c>
      <c r="C47" s="70">
        <v>16342.63</v>
      </c>
      <c r="D47" s="15">
        <v>12753.06</v>
      </c>
      <c r="E47" s="13">
        <f t="shared" si="0"/>
        <v>78.035542626859936</v>
      </c>
      <c r="F47" s="15">
        <f t="shared" si="1"/>
        <v>95.990299402820142</v>
      </c>
    </row>
    <row r="48" spans="1:6" ht="13.2" x14ac:dyDescent="0.25">
      <c r="A48" s="17" t="s">
        <v>53</v>
      </c>
      <c r="B48" s="15">
        <v>7958.6</v>
      </c>
      <c r="C48" s="70">
        <v>11500</v>
      </c>
      <c r="D48" s="15">
        <v>8108.38</v>
      </c>
      <c r="E48" s="13">
        <f t="shared" si="0"/>
        <v>70.507652173913044</v>
      </c>
      <c r="F48" s="15">
        <f t="shared" si="1"/>
        <v>101.88198929459955</v>
      </c>
    </row>
    <row r="49" spans="1:6" ht="13.2" x14ac:dyDescent="0.25">
      <c r="A49" s="17" t="s">
        <v>54</v>
      </c>
      <c r="B49" s="15">
        <v>446.98</v>
      </c>
      <c r="C49" s="70">
        <v>1590</v>
      </c>
      <c r="D49" s="15">
        <v>592.14</v>
      </c>
      <c r="E49" s="13">
        <f t="shared" si="0"/>
        <v>37.241509433962264</v>
      </c>
      <c r="F49" s="15">
        <f t="shared" si="1"/>
        <v>132.47572598326548</v>
      </c>
    </row>
    <row r="50" spans="1:6" ht="13.2" x14ac:dyDescent="0.25">
      <c r="A50" s="17" t="s">
        <v>55</v>
      </c>
      <c r="B50" s="15">
        <v>0</v>
      </c>
      <c r="C50" s="70">
        <v>0</v>
      </c>
      <c r="D50" s="15">
        <v>0</v>
      </c>
      <c r="E50" s="13" t="e">
        <f t="shared" si="0"/>
        <v>#DIV/0!</v>
      </c>
      <c r="F50" s="15" t="e">
        <f t="shared" si="1"/>
        <v>#DIV/0!</v>
      </c>
    </row>
    <row r="51" spans="1:6" ht="13.2" x14ac:dyDescent="0.25">
      <c r="A51" s="17" t="s">
        <v>56</v>
      </c>
      <c r="B51" s="15">
        <v>80.73</v>
      </c>
      <c r="C51" s="70">
        <v>200</v>
      </c>
      <c r="D51" s="15">
        <v>0</v>
      </c>
      <c r="E51" s="13">
        <f t="shared" si="0"/>
        <v>0</v>
      </c>
      <c r="F51" s="15">
        <f t="shared" si="1"/>
        <v>0</v>
      </c>
    </row>
    <row r="52" spans="1:6" ht="13.2" x14ac:dyDescent="0.25">
      <c r="A52" s="12" t="s">
        <v>57</v>
      </c>
      <c r="B52" s="13">
        <v>48184.1</v>
      </c>
      <c r="C52" s="57">
        <f>SUM(C53:C61)</f>
        <v>72521.240000000005</v>
      </c>
      <c r="D52" s="13">
        <f>SUM(D53:D61)</f>
        <v>56867.71</v>
      </c>
      <c r="E52" s="13">
        <f t="shared" si="0"/>
        <v>78.415247726045493</v>
      </c>
      <c r="F52" s="15">
        <f t="shared" si="1"/>
        <v>118.02173331036587</v>
      </c>
    </row>
    <row r="53" spans="1:6" ht="13.2" x14ac:dyDescent="0.25">
      <c r="A53" s="17" t="s">
        <v>58</v>
      </c>
      <c r="B53" s="15">
        <v>744.97</v>
      </c>
      <c r="C53" s="70">
        <v>2000</v>
      </c>
      <c r="D53" s="15">
        <v>749.1</v>
      </c>
      <c r="E53" s="13">
        <f t="shared" si="0"/>
        <v>37.454999999999998</v>
      </c>
      <c r="F53" s="15">
        <f t="shared" si="1"/>
        <v>100.55438474032512</v>
      </c>
    </row>
    <row r="54" spans="1:6" ht="13.2" x14ac:dyDescent="0.25">
      <c r="A54" s="17" t="s">
        <v>59</v>
      </c>
      <c r="B54" s="15">
        <v>5826.48</v>
      </c>
      <c r="C54" s="70">
        <v>3648.83</v>
      </c>
      <c r="D54" s="15">
        <v>3185.55</v>
      </c>
      <c r="E54" s="13">
        <f t="shared" si="0"/>
        <v>87.303327367950828</v>
      </c>
      <c r="F54" s="15">
        <f t="shared" si="1"/>
        <v>54.673662314124485</v>
      </c>
    </row>
    <row r="55" spans="1:6" ht="13.2" x14ac:dyDescent="0.25">
      <c r="A55" s="17" t="s">
        <v>216</v>
      </c>
      <c r="B55" s="15">
        <v>0</v>
      </c>
      <c r="C55" s="70">
        <v>0</v>
      </c>
      <c r="D55" s="15">
        <v>0</v>
      </c>
      <c r="E55" s="13" t="e">
        <f t="shared" si="0"/>
        <v>#DIV/0!</v>
      </c>
      <c r="F55" s="15" t="e">
        <f t="shared" si="1"/>
        <v>#DIV/0!</v>
      </c>
    </row>
    <row r="56" spans="1:6" ht="13.2" x14ac:dyDescent="0.25">
      <c r="A56" s="17" t="s">
        <v>60</v>
      </c>
      <c r="B56" s="15">
        <v>2064.44</v>
      </c>
      <c r="C56" s="70">
        <v>3500</v>
      </c>
      <c r="D56" s="15">
        <v>1226.46</v>
      </c>
      <c r="E56" s="13">
        <f t="shared" si="0"/>
        <v>35.041714285714285</v>
      </c>
      <c r="F56" s="15">
        <f t="shared" si="1"/>
        <v>59.408846951231332</v>
      </c>
    </row>
    <row r="57" spans="1:6" ht="13.2" x14ac:dyDescent="0.25">
      <c r="A57" s="17" t="s">
        <v>5</v>
      </c>
      <c r="B57" s="15">
        <v>36284.550000000003</v>
      </c>
      <c r="C57" s="70">
        <v>55428.77</v>
      </c>
      <c r="D57" s="15">
        <v>46600.17</v>
      </c>
      <c r="E57" s="13">
        <f t="shared" si="0"/>
        <v>84.072170463100662</v>
      </c>
      <c r="F57" s="15">
        <f t="shared" si="1"/>
        <v>128.42978623132984</v>
      </c>
    </row>
    <row r="58" spans="1:6" ht="13.2" x14ac:dyDescent="0.25">
      <c r="A58" s="17" t="s">
        <v>61</v>
      </c>
      <c r="B58" s="15">
        <v>999.42</v>
      </c>
      <c r="C58" s="70">
        <v>987.6</v>
      </c>
      <c r="D58" s="15">
        <v>0</v>
      </c>
      <c r="E58" s="13">
        <f t="shared" si="0"/>
        <v>0</v>
      </c>
      <c r="F58" s="15">
        <f t="shared" si="1"/>
        <v>0</v>
      </c>
    </row>
    <row r="59" spans="1:6" ht="13.2" x14ac:dyDescent="0.25">
      <c r="A59" s="17" t="s">
        <v>62</v>
      </c>
      <c r="B59" s="15">
        <v>1167.23</v>
      </c>
      <c r="C59" s="70">
        <v>4052.77</v>
      </c>
      <c r="D59" s="15">
        <v>3387.76</v>
      </c>
      <c r="E59" s="13">
        <f t="shared" si="0"/>
        <v>83.591222793299409</v>
      </c>
      <c r="F59" s="15">
        <f t="shared" si="1"/>
        <v>290.23928445978942</v>
      </c>
    </row>
    <row r="60" spans="1:6" ht="13.2" x14ac:dyDescent="0.25">
      <c r="A60" s="17" t="s">
        <v>63</v>
      </c>
      <c r="B60" s="15">
        <v>980.21</v>
      </c>
      <c r="C60" s="70">
        <v>2133.27</v>
      </c>
      <c r="D60" s="15">
        <v>948.67</v>
      </c>
      <c r="E60" s="13">
        <f t="shared" si="0"/>
        <v>44.470226459848028</v>
      </c>
      <c r="F60" s="15">
        <f t="shared" si="1"/>
        <v>96.782322155456484</v>
      </c>
    </row>
    <row r="61" spans="1:6" ht="13.2" x14ac:dyDescent="0.25">
      <c r="A61" s="17" t="s">
        <v>64</v>
      </c>
      <c r="B61" s="15">
        <v>0</v>
      </c>
      <c r="C61" s="70">
        <v>770</v>
      </c>
      <c r="D61" s="15">
        <v>770</v>
      </c>
      <c r="E61" s="13">
        <f t="shared" si="0"/>
        <v>100</v>
      </c>
      <c r="F61" s="15" t="e">
        <f t="shared" si="1"/>
        <v>#DIV/0!</v>
      </c>
    </row>
    <row r="62" spans="1:6" ht="13.2" x14ac:dyDescent="0.25">
      <c r="A62" s="12" t="s">
        <v>65</v>
      </c>
      <c r="B62" s="57">
        <v>2535.06</v>
      </c>
      <c r="C62" s="57">
        <f>SUM(C63:C69)</f>
        <v>11236.2</v>
      </c>
      <c r="D62" s="57">
        <f>SUM(D63:D69)</f>
        <v>5303.8099999999995</v>
      </c>
      <c r="E62" s="13">
        <f t="shared" si="0"/>
        <v>47.20287997721649</v>
      </c>
      <c r="F62" s="15">
        <f t="shared" si="1"/>
        <v>209.21832224878304</v>
      </c>
    </row>
    <row r="63" spans="1:6" ht="26.4" x14ac:dyDescent="0.25">
      <c r="A63" s="17" t="s">
        <v>66</v>
      </c>
      <c r="B63" s="15">
        <v>0</v>
      </c>
      <c r="C63" s="74">
        <v>0</v>
      </c>
      <c r="D63" s="15">
        <v>0</v>
      </c>
      <c r="E63" s="13" t="e">
        <f t="shared" si="0"/>
        <v>#DIV/0!</v>
      </c>
      <c r="F63" s="15" t="e">
        <f t="shared" si="1"/>
        <v>#DIV/0!</v>
      </c>
    </row>
    <row r="64" spans="1:6" ht="13.2" x14ac:dyDescent="0.25">
      <c r="A64" s="17" t="s">
        <v>67</v>
      </c>
      <c r="B64" s="15">
        <v>76</v>
      </c>
      <c r="C64" s="70">
        <v>151.72</v>
      </c>
      <c r="D64" s="15">
        <v>76.94</v>
      </c>
      <c r="E64" s="13">
        <f t="shared" si="0"/>
        <v>50.711837595570785</v>
      </c>
      <c r="F64" s="15">
        <f t="shared" si="1"/>
        <v>101.23684210526316</v>
      </c>
    </row>
    <row r="65" spans="1:6" ht="13.2" x14ac:dyDescent="0.25">
      <c r="A65" s="17" t="s">
        <v>68</v>
      </c>
      <c r="B65" s="15">
        <v>0</v>
      </c>
      <c r="C65" s="70">
        <v>0</v>
      </c>
      <c r="D65" s="15">
        <v>0</v>
      </c>
      <c r="E65" s="13" t="e">
        <f t="shared" si="0"/>
        <v>#DIV/0!</v>
      </c>
      <c r="F65" s="15" t="e">
        <f t="shared" si="1"/>
        <v>#DIV/0!</v>
      </c>
    </row>
    <row r="66" spans="1:6" ht="13.2" x14ac:dyDescent="0.25">
      <c r="A66" s="17" t="s">
        <v>69</v>
      </c>
      <c r="B66" s="15">
        <v>118.09</v>
      </c>
      <c r="C66" s="70">
        <v>185</v>
      </c>
      <c r="D66" s="15">
        <v>170</v>
      </c>
      <c r="E66" s="13">
        <f t="shared" si="0"/>
        <v>91.891891891891902</v>
      </c>
      <c r="F66" s="15">
        <f t="shared" si="1"/>
        <v>143.95799813701413</v>
      </c>
    </row>
    <row r="67" spans="1:6" ht="13.2" x14ac:dyDescent="0.25">
      <c r="A67" s="17" t="s">
        <v>70</v>
      </c>
      <c r="B67" s="15">
        <v>980</v>
      </c>
      <c r="C67" s="70">
        <v>2500</v>
      </c>
      <c r="D67" s="15">
        <v>1164</v>
      </c>
      <c r="E67" s="13">
        <f t="shared" si="0"/>
        <v>46.56</v>
      </c>
      <c r="F67" s="15">
        <f t="shared" si="1"/>
        <v>118.77551020408164</v>
      </c>
    </row>
    <row r="68" spans="1:6" ht="13.2" x14ac:dyDescent="0.25">
      <c r="A68" s="17" t="s">
        <v>201</v>
      </c>
      <c r="B68" s="15">
        <v>259.23</v>
      </c>
      <c r="C68" s="70">
        <v>0</v>
      </c>
      <c r="D68" s="15">
        <v>180.15</v>
      </c>
      <c r="E68" s="13" t="e">
        <f t="shared" si="0"/>
        <v>#DIV/0!</v>
      </c>
      <c r="F68" s="15">
        <f t="shared" si="1"/>
        <v>69.494271496354585</v>
      </c>
    </row>
    <row r="69" spans="1:6" ht="13.2" x14ac:dyDescent="0.25">
      <c r="A69" s="17" t="s">
        <v>71</v>
      </c>
      <c r="B69" s="15">
        <v>1101.74</v>
      </c>
      <c r="C69" s="70">
        <v>8399.48</v>
      </c>
      <c r="D69" s="15">
        <v>3712.72</v>
      </c>
      <c r="E69" s="13">
        <f t="shared" ref="E69:E87" si="2">D69/C69*100</f>
        <v>44.201783919956952</v>
      </c>
      <c r="F69" s="15">
        <f t="shared" ref="F69:F87" si="3">D69/B69*100</f>
        <v>336.98694791874669</v>
      </c>
    </row>
    <row r="70" spans="1:6" ht="13.2" x14ac:dyDescent="0.25">
      <c r="A70" s="12" t="s">
        <v>203</v>
      </c>
      <c r="B70" s="13">
        <v>506</v>
      </c>
      <c r="C70" s="57">
        <v>0</v>
      </c>
      <c r="D70" s="13">
        <v>0</v>
      </c>
      <c r="E70" s="13" t="e">
        <f t="shared" si="2"/>
        <v>#DIV/0!</v>
      </c>
      <c r="F70" s="15">
        <f t="shared" si="3"/>
        <v>0</v>
      </c>
    </row>
    <row r="71" spans="1:6" ht="13.2" x14ac:dyDescent="0.25">
      <c r="A71" s="17" t="s">
        <v>202</v>
      </c>
      <c r="B71" s="15">
        <v>506</v>
      </c>
      <c r="C71" s="70">
        <v>0</v>
      </c>
      <c r="D71" s="15">
        <v>0</v>
      </c>
      <c r="E71" s="13" t="e">
        <f t="shared" si="2"/>
        <v>#DIV/0!</v>
      </c>
      <c r="F71" s="15">
        <f t="shared" si="3"/>
        <v>0</v>
      </c>
    </row>
    <row r="72" spans="1:6" ht="13.2" x14ac:dyDescent="0.25">
      <c r="A72" s="12" t="s">
        <v>204</v>
      </c>
      <c r="B72" s="13">
        <v>216</v>
      </c>
      <c r="C72" s="57">
        <v>230</v>
      </c>
      <c r="D72" s="13">
        <v>0</v>
      </c>
      <c r="E72" s="13">
        <f t="shared" si="2"/>
        <v>0</v>
      </c>
      <c r="F72" s="15">
        <f t="shared" si="3"/>
        <v>0</v>
      </c>
    </row>
    <row r="73" spans="1:6" ht="13.2" x14ac:dyDescent="0.25">
      <c r="A73" s="17" t="s">
        <v>205</v>
      </c>
      <c r="B73" s="15">
        <v>216</v>
      </c>
      <c r="C73" s="70">
        <v>230</v>
      </c>
      <c r="D73" s="15">
        <v>0</v>
      </c>
      <c r="E73" s="13">
        <f t="shared" si="2"/>
        <v>0</v>
      </c>
      <c r="F73" s="15">
        <f t="shared" si="3"/>
        <v>0</v>
      </c>
    </row>
    <row r="74" spans="1:6" s="7" customFormat="1" ht="13.2" x14ac:dyDescent="0.25">
      <c r="A74" s="12" t="s">
        <v>72</v>
      </c>
      <c r="B74" s="13">
        <v>13243.47</v>
      </c>
      <c r="C74" s="57">
        <v>10200</v>
      </c>
      <c r="D74" s="13">
        <v>1851.13</v>
      </c>
      <c r="E74" s="13">
        <f t="shared" si="2"/>
        <v>18.148333333333337</v>
      </c>
      <c r="F74" s="15">
        <f t="shared" si="3"/>
        <v>13.977681076032189</v>
      </c>
    </row>
    <row r="75" spans="1:6" ht="13.2" x14ac:dyDescent="0.25">
      <c r="A75" s="12" t="s">
        <v>73</v>
      </c>
      <c r="B75" s="13">
        <v>13243.47</v>
      </c>
      <c r="C75" s="57">
        <v>10200</v>
      </c>
      <c r="D75" s="13">
        <v>1851.13</v>
      </c>
      <c r="E75" s="13">
        <f t="shared" si="2"/>
        <v>18.148333333333337</v>
      </c>
      <c r="F75" s="15">
        <f t="shared" si="3"/>
        <v>13.977681076032189</v>
      </c>
    </row>
    <row r="76" spans="1:6" ht="13.2" x14ac:dyDescent="0.25">
      <c r="A76" s="12" t="s">
        <v>74</v>
      </c>
      <c r="B76" s="13">
        <v>13243.47</v>
      </c>
      <c r="C76" s="57">
        <v>3000</v>
      </c>
      <c r="D76" s="13">
        <v>1851.13</v>
      </c>
      <c r="E76" s="13">
        <f t="shared" si="2"/>
        <v>61.704333333333338</v>
      </c>
      <c r="F76" s="15">
        <f t="shared" si="3"/>
        <v>13.977681076032189</v>
      </c>
    </row>
    <row r="77" spans="1:6" ht="13.2" x14ac:dyDescent="0.25">
      <c r="A77" s="17" t="s">
        <v>75</v>
      </c>
      <c r="B77" s="15">
        <v>1182.6500000000001</v>
      </c>
      <c r="C77" s="70">
        <v>3000</v>
      </c>
      <c r="D77" s="15">
        <v>1851.13</v>
      </c>
      <c r="E77" s="13">
        <f t="shared" si="2"/>
        <v>61.704333333333338</v>
      </c>
      <c r="F77" s="15">
        <f t="shared" si="3"/>
        <v>156.52390817232487</v>
      </c>
    </row>
    <row r="78" spans="1:6" ht="13.2" x14ac:dyDescent="0.25">
      <c r="A78" s="17" t="s">
        <v>206</v>
      </c>
      <c r="B78" s="15">
        <v>0</v>
      </c>
      <c r="C78" s="70">
        <v>0</v>
      </c>
      <c r="D78" s="15">
        <v>0</v>
      </c>
      <c r="E78" s="13" t="e">
        <f t="shared" si="2"/>
        <v>#DIV/0!</v>
      </c>
      <c r="F78" s="15" t="e">
        <f t="shared" si="3"/>
        <v>#DIV/0!</v>
      </c>
    </row>
    <row r="79" spans="1:6" ht="13.2" x14ac:dyDescent="0.25">
      <c r="A79" s="17" t="s">
        <v>207</v>
      </c>
      <c r="B79" s="15">
        <v>0</v>
      </c>
      <c r="C79" s="70">
        <v>0</v>
      </c>
      <c r="D79" s="15">
        <v>0</v>
      </c>
      <c r="E79" s="13" t="e">
        <f t="shared" si="2"/>
        <v>#DIV/0!</v>
      </c>
      <c r="F79" s="15" t="e">
        <f t="shared" si="3"/>
        <v>#DIV/0!</v>
      </c>
    </row>
    <row r="80" spans="1:6" ht="13.2" x14ac:dyDescent="0.25">
      <c r="A80" s="17" t="s">
        <v>213</v>
      </c>
      <c r="B80" s="15">
        <v>0</v>
      </c>
      <c r="C80" s="70">
        <v>0</v>
      </c>
      <c r="D80" s="15">
        <v>0</v>
      </c>
      <c r="E80" s="13" t="e">
        <f t="shared" si="2"/>
        <v>#DIV/0!</v>
      </c>
      <c r="F80" s="15" t="e">
        <f t="shared" si="3"/>
        <v>#DIV/0!</v>
      </c>
    </row>
    <row r="81" spans="1:6" ht="13.2" x14ac:dyDescent="0.25">
      <c r="A81" s="17" t="s">
        <v>76</v>
      </c>
      <c r="B81" s="15">
        <v>260.82</v>
      </c>
      <c r="C81" s="70">
        <v>0</v>
      </c>
      <c r="D81" s="15">
        <v>0</v>
      </c>
      <c r="E81" s="13" t="e">
        <f t="shared" si="2"/>
        <v>#DIV/0!</v>
      </c>
      <c r="F81" s="15">
        <f t="shared" si="3"/>
        <v>0</v>
      </c>
    </row>
    <row r="82" spans="1:6" ht="26.4" x14ac:dyDescent="0.25">
      <c r="A82" s="12" t="s">
        <v>77</v>
      </c>
      <c r="B82" s="13">
        <v>0</v>
      </c>
      <c r="C82" s="57">
        <v>7200</v>
      </c>
      <c r="D82" s="13">
        <v>0</v>
      </c>
      <c r="E82" s="13">
        <f t="shared" si="2"/>
        <v>0</v>
      </c>
      <c r="F82" s="15" t="e">
        <f t="shared" si="3"/>
        <v>#DIV/0!</v>
      </c>
    </row>
    <row r="83" spans="1:6" ht="13.2" x14ac:dyDescent="0.25">
      <c r="A83" s="17" t="s">
        <v>99</v>
      </c>
      <c r="B83" s="15">
        <v>0</v>
      </c>
      <c r="C83" s="70">
        <v>1200</v>
      </c>
      <c r="D83" s="15">
        <v>0</v>
      </c>
      <c r="E83" s="13">
        <f t="shared" si="2"/>
        <v>0</v>
      </c>
      <c r="F83" s="15" t="e">
        <f t="shared" si="3"/>
        <v>#DIV/0!</v>
      </c>
    </row>
    <row r="84" spans="1:6" ht="13.2" x14ac:dyDescent="0.25">
      <c r="A84" s="17" t="s">
        <v>98</v>
      </c>
      <c r="B84" s="15">
        <v>0</v>
      </c>
      <c r="C84" s="70">
        <v>6000</v>
      </c>
      <c r="D84" s="15">
        <v>0</v>
      </c>
      <c r="E84" s="13">
        <f t="shared" si="2"/>
        <v>0</v>
      </c>
      <c r="F84" s="15" t="e">
        <f t="shared" si="3"/>
        <v>#DIV/0!</v>
      </c>
    </row>
    <row r="85" spans="1:6" ht="13.2" x14ac:dyDescent="0.25">
      <c r="A85" s="12" t="s">
        <v>186</v>
      </c>
      <c r="B85" s="13">
        <v>11800</v>
      </c>
      <c r="C85" s="57">
        <v>0</v>
      </c>
      <c r="D85" s="13">
        <v>0</v>
      </c>
      <c r="E85" s="13" t="e">
        <f t="shared" si="2"/>
        <v>#DIV/0!</v>
      </c>
      <c r="F85" s="15">
        <f t="shared" si="3"/>
        <v>0</v>
      </c>
    </row>
    <row r="86" spans="1:6" ht="13.2" x14ac:dyDescent="0.25">
      <c r="A86" s="17" t="s">
        <v>187</v>
      </c>
      <c r="B86" s="15">
        <v>11800</v>
      </c>
      <c r="C86" s="70">
        <v>0</v>
      </c>
      <c r="D86" s="15">
        <v>0</v>
      </c>
      <c r="E86" s="13" t="e">
        <f t="shared" si="2"/>
        <v>#DIV/0!</v>
      </c>
      <c r="F86" s="15">
        <f t="shared" si="3"/>
        <v>0</v>
      </c>
    </row>
    <row r="87" spans="1:6" ht="13.2" x14ac:dyDescent="0.25">
      <c r="A87" s="42" t="s">
        <v>78</v>
      </c>
      <c r="B87" s="44">
        <v>409296.99</v>
      </c>
      <c r="C87" s="71">
        <v>1075944.8999999999</v>
      </c>
      <c r="D87" s="44">
        <v>465180.93</v>
      </c>
      <c r="E87" s="44">
        <f t="shared" si="2"/>
        <v>43.234642405944768</v>
      </c>
      <c r="F87" s="52">
        <f t="shared" si="3"/>
        <v>113.65364059970243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zoomScale="110" zoomScaleNormal="110" workbookViewId="0">
      <selection activeCell="D5" sqref="D5"/>
    </sheetView>
  </sheetViews>
  <sheetFormatPr defaultRowHeight="14.4" x14ac:dyDescent="0.3"/>
  <cols>
    <col min="1" max="1" width="31.33203125" customWidth="1"/>
    <col min="2" max="2" width="21.109375" customWidth="1"/>
    <col min="3" max="4" width="15.33203125" customWidth="1"/>
    <col min="5" max="5" width="18.6640625" customWidth="1"/>
    <col min="6" max="6" width="18.44140625" customWidth="1"/>
  </cols>
  <sheetData>
    <row r="1" spans="1:6" ht="28.5" customHeight="1" x14ac:dyDescent="0.3">
      <c r="A1" s="259" t="s">
        <v>82</v>
      </c>
      <c r="B1" s="260"/>
      <c r="C1" s="260"/>
      <c r="D1" s="260"/>
      <c r="E1" s="260"/>
      <c r="F1" s="30"/>
    </row>
    <row r="2" spans="1:6" ht="27" thickBot="1" x14ac:dyDescent="0.35">
      <c r="A2" s="63" t="s">
        <v>0</v>
      </c>
      <c r="B2" s="64" t="s">
        <v>235</v>
      </c>
      <c r="C2" s="64" t="s">
        <v>236</v>
      </c>
      <c r="D2" s="64" t="s">
        <v>237</v>
      </c>
      <c r="E2" s="64" t="s">
        <v>188</v>
      </c>
      <c r="F2" s="64" t="s">
        <v>107</v>
      </c>
    </row>
    <row r="3" spans="1:6" x14ac:dyDescent="0.3">
      <c r="A3" s="12" t="s">
        <v>101</v>
      </c>
      <c r="B3" s="13">
        <v>73431.3</v>
      </c>
      <c r="C3" s="13">
        <v>102480.15</v>
      </c>
      <c r="D3" s="13">
        <v>80923.710000000006</v>
      </c>
      <c r="E3" s="96">
        <f>D3/C3*100</f>
        <v>78.965253270999327</v>
      </c>
      <c r="F3" s="97">
        <f>D3/B3*100</f>
        <v>110.20329205665705</v>
      </c>
    </row>
    <row r="4" spans="1:6" x14ac:dyDescent="0.3">
      <c r="A4" s="12" t="s">
        <v>94</v>
      </c>
      <c r="B4" s="13">
        <v>3250</v>
      </c>
      <c r="C4" s="13">
        <v>8300</v>
      </c>
      <c r="D4" s="13">
        <v>5133</v>
      </c>
      <c r="E4" s="96">
        <f t="shared" ref="E4:E10" si="0">D4/C4*100</f>
        <v>61.843373493975903</v>
      </c>
      <c r="F4" s="97">
        <f t="shared" ref="F4:F10" si="1">D4/B4*100</f>
        <v>157.93846153846152</v>
      </c>
    </row>
    <row r="5" spans="1:6" x14ac:dyDescent="0.3">
      <c r="A5" s="12" t="s">
        <v>102</v>
      </c>
      <c r="B5" s="13">
        <v>0</v>
      </c>
      <c r="C5" s="13">
        <v>2000</v>
      </c>
      <c r="D5" s="13">
        <v>49.52</v>
      </c>
      <c r="E5" s="96">
        <f t="shared" si="0"/>
        <v>2.476</v>
      </c>
      <c r="F5" s="97" t="e">
        <f t="shared" si="1"/>
        <v>#DIV/0!</v>
      </c>
    </row>
    <row r="6" spans="1:6" x14ac:dyDescent="0.3">
      <c r="A6" s="12" t="s">
        <v>95</v>
      </c>
      <c r="B6" s="13">
        <v>8306.32</v>
      </c>
      <c r="C6" s="13">
        <v>-5000</v>
      </c>
      <c r="D6" s="13">
        <v>-4315.3100000000004</v>
      </c>
      <c r="E6" s="96">
        <f t="shared" si="0"/>
        <v>86.306200000000004</v>
      </c>
      <c r="F6" s="97">
        <f t="shared" si="1"/>
        <v>-51.95212801818375</v>
      </c>
    </row>
    <row r="7" spans="1:6" x14ac:dyDescent="0.3">
      <c r="A7" s="12" t="s">
        <v>103</v>
      </c>
      <c r="B7" s="13">
        <v>324309.37</v>
      </c>
      <c r="C7" s="13">
        <v>958164.75</v>
      </c>
      <c r="D7" s="13">
        <v>377674.7</v>
      </c>
      <c r="E7" s="96">
        <f t="shared" si="0"/>
        <v>39.4164677838545</v>
      </c>
      <c r="F7" s="97">
        <f t="shared" si="1"/>
        <v>116.45506881284373</v>
      </c>
    </row>
    <row r="8" spans="1:6" x14ac:dyDescent="0.3">
      <c r="A8" s="12" t="s">
        <v>96</v>
      </c>
      <c r="B8" s="13">
        <v>0</v>
      </c>
      <c r="C8" s="13">
        <v>0</v>
      </c>
      <c r="D8" s="13">
        <v>1400</v>
      </c>
      <c r="E8" s="96" t="e">
        <f t="shared" si="0"/>
        <v>#DIV/0!</v>
      </c>
      <c r="F8" s="97" t="e">
        <f t="shared" si="1"/>
        <v>#DIV/0!</v>
      </c>
    </row>
    <row r="9" spans="1:6" x14ac:dyDescent="0.3">
      <c r="A9" s="65"/>
      <c r="B9" s="13"/>
      <c r="C9" s="13"/>
      <c r="D9" s="13"/>
      <c r="E9" s="96" t="e">
        <f t="shared" si="0"/>
        <v>#DIV/0!</v>
      </c>
      <c r="F9" s="97" t="e">
        <f t="shared" si="1"/>
        <v>#DIV/0!</v>
      </c>
    </row>
    <row r="10" spans="1:6" x14ac:dyDescent="0.3">
      <c r="A10" s="99" t="s">
        <v>79</v>
      </c>
      <c r="B10" s="44">
        <f>SUM(B3:B9)</f>
        <v>409296.99</v>
      </c>
      <c r="C10" s="44">
        <v>1070944.8999999999</v>
      </c>
      <c r="D10" s="44">
        <f>SUM(D3:D9)</f>
        <v>460865.62</v>
      </c>
      <c r="E10" s="247">
        <f t="shared" si="0"/>
        <v>43.033551025827755</v>
      </c>
      <c r="F10" s="248">
        <f t="shared" si="1"/>
        <v>112.59931816258899</v>
      </c>
    </row>
    <row r="11" spans="1:6" x14ac:dyDescent="0.3">
      <c r="A11" s="66"/>
      <c r="B11" s="30"/>
      <c r="C11" s="30"/>
      <c r="D11" s="30"/>
      <c r="E11" s="30"/>
      <c r="F11" s="30"/>
    </row>
    <row r="12" spans="1:6" x14ac:dyDescent="0.3">
      <c r="A12" s="66"/>
      <c r="B12" s="30"/>
      <c r="C12" s="30"/>
      <c r="D12" s="30"/>
      <c r="E12" s="30"/>
      <c r="F12" s="30"/>
    </row>
    <row r="13" spans="1:6" ht="24" customHeight="1" x14ac:dyDescent="0.3">
      <c r="A13" s="261" t="s">
        <v>81</v>
      </c>
      <c r="B13" s="262"/>
      <c r="C13" s="262"/>
      <c r="D13" s="262"/>
      <c r="E13" s="262"/>
      <c r="F13" s="262"/>
    </row>
    <row r="14" spans="1:6" ht="15" thickBot="1" x14ac:dyDescent="0.35">
      <c r="A14" s="66"/>
      <c r="B14" s="30"/>
      <c r="C14" s="30"/>
      <c r="D14" s="30"/>
      <c r="E14" s="30"/>
      <c r="F14" s="30"/>
    </row>
    <row r="15" spans="1:6" ht="27" thickBot="1" x14ac:dyDescent="0.35">
      <c r="A15" s="67" t="s">
        <v>0</v>
      </c>
      <c r="B15" s="68" t="s">
        <v>235</v>
      </c>
      <c r="C15" s="68" t="s">
        <v>238</v>
      </c>
      <c r="D15" s="68" t="s">
        <v>239</v>
      </c>
      <c r="E15" s="68" t="s">
        <v>188</v>
      </c>
      <c r="F15" s="68" t="s">
        <v>107</v>
      </c>
    </row>
    <row r="16" spans="1:6" x14ac:dyDescent="0.3">
      <c r="A16" s="12" t="s">
        <v>101</v>
      </c>
      <c r="B16" s="57">
        <v>73431.3</v>
      </c>
      <c r="C16" s="57">
        <v>102480.15</v>
      </c>
      <c r="D16" s="57">
        <v>80923.710000000006</v>
      </c>
      <c r="E16" s="96">
        <f>D16/C16*100</f>
        <v>78.965253270999327</v>
      </c>
      <c r="F16" s="96">
        <f>D16/B16*100</f>
        <v>110.20329205665705</v>
      </c>
    </row>
    <row r="17" spans="1:6" x14ac:dyDescent="0.3">
      <c r="A17" s="12" t="s">
        <v>97</v>
      </c>
      <c r="B17" s="57">
        <v>3250</v>
      </c>
      <c r="C17" s="57">
        <v>8300</v>
      </c>
      <c r="D17" s="57">
        <v>5133</v>
      </c>
      <c r="E17" s="96">
        <f t="shared" ref="E17:E22" si="2">D17/C17*100</f>
        <v>61.843373493975903</v>
      </c>
      <c r="F17" s="96">
        <f t="shared" ref="F17:F22" si="3">D17/B17*100</f>
        <v>157.93846153846152</v>
      </c>
    </row>
    <row r="18" spans="1:6" x14ac:dyDescent="0.3">
      <c r="A18" s="12" t="s">
        <v>102</v>
      </c>
      <c r="B18" s="57">
        <v>0</v>
      </c>
      <c r="C18" s="57">
        <v>2000</v>
      </c>
      <c r="D18" s="57">
        <v>49.52</v>
      </c>
      <c r="E18" s="96">
        <f t="shared" si="2"/>
        <v>2.476</v>
      </c>
      <c r="F18" s="96" t="e">
        <f t="shared" si="3"/>
        <v>#DIV/0!</v>
      </c>
    </row>
    <row r="19" spans="1:6" x14ac:dyDescent="0.3">
      <c r="A19" s="12" t="s">
        <v>95</v>
      </c>
      <c r="B19" s="57">
        <v>8306.32</v>
      </c>
      <c r="C19" s="57">
        <v>5000</v>
      </c>
      <c r="D19" s="57">
        <v>4315.3100000000004</v>
      </c>
      <c r="E19" s="96">
        <f t="shared" si="2"/>
        <v>86.306200000000004</v>
      </c>
      <c r="F19" s="96">
        <f t="shared" si="3"/>
        <v>51.95212801818375</v>
      </c>
    </row>
    <row r="20" spans="1:6" x14ac:dyDescent="0.3">
      <c r="A20" s="12" t="s">
        <v>104</v>
      </c>
      <c r="B20" s="105">
        <v>324309.37</v>
      </c>
      <c r="C20" s="57">
        <v>958164.75</v>
      </c>
      <c r="D20" s="105">
        <v>377674.7</v>
      </c>
      <c r="E20" s="96">
        <f t="shared" si="2"/>
        <v>39.4164677838545</v>
      </c>
      <c r="F20" s="96">
        <f t="shared" si="3"/>
        <v>116.45506881284373</v>
      </c>
    </row>
    <row r="21" spans="1:6" x14ac:dyDescent="0.3">
      <c r="A21" s="65" t="s">
        <v>96</v>
      </c>
      <c r="B21" s="107">
        <v>0</v>
      </c>
      <c r="C21" s="57">
        <v>0</v>
      </c>
      <c r="D21" s="57">
        <v>1400</v>
      </c>
      <c r="E21" s="96" t="e">
        <f t="shared" si="2"/>
        <v>#DIV/0!</v>
      </c>
      <c r="F21" s="96" t="e">
        <f t="shared" si="3"/>
        <v>#DIV/0!</v>
      </c>
    </row>
    <row r="22" spans="1:6" x14ac:dyDescent="0.3">
      <c r="A22" s="22"/>
      <c r="B22" s="69"/>
      <c r="C22" s="57"/>
      <c r="D22" s="57"/>
      <c r="E22" s="96" t="e">
        <f t="shared" si="2"/>
        <v>#DIV/0!</v>
      </c>
      <c r="F22" s="96" t="e">
        <f t="shared" si="3"/>
        <v>#DIV/0!</v>
      </c>
    </row>
    <row r="23" spans="1:6" x14ac:dyDescent="0.3">
      <c r="A23" s="100" t="s">
        <v>80</v>
      </c>
      <c r="B23" s="101">
        <f>SUM(B16:B22)</f>
        <v>409296.99</v>
      </c>
      <c r="C23" s="71">
        <f>SUM(C16:C22)</f>
        <v>1075944.8999999999</v>
      </c>
      <c r="D23" s="71">
        <f>SUM(D16:D22)</f>
        <v>469496.24</v>
      </c>
      <c r="E23" s="226">
        <f t="shared" ref="E23" si="4">D23/C23*100</f>
        <v>43.635714059335193</v>
      </c>
      <c r="F23" s="226">
        <f t="shared" ref="F23" si="5">D23/B23*100</f>
        <v>114.70796303681587</v>
      </c>
    </row>
    <row r="25" spans="1:6" x14ac:dyDescent="0.3">
      <c r="B25" s="106"/>
    </row>
    <row r="26" spans="1:6" x14ac:dyDescent="0.3">
      <c r="B26" s="106"/>
    </row>
    <row r="27" spans="1:6" x14ac:dyDescent="0.3">
      <c r="B27" s="106"/>
    </row>
    <row r="28" spans="1:6" x14ac:dyDescent="0.3">
      <c r="B28" s="106"/>
    </row>
    <row r="29" spans="1:6" x14ac:dyDescent="0.3">
      <c r="B29" s="106"/>
    </row>
    <row r="30" spans="1:6" x14ac:dyDescent="0.3">
      <c r="B30" s="106"/>
    </row>
    <row r="31" spans="1:6" x14ac:dyDescent="0.3">
      <c r="B31" s="106"/>
    </row>
    <row r="32" spans="1:6" x14ac:dyDescent="0.3">
      <c r="B32" s="106"/>
    </row>
  </sheetData>
  <mergeCells count="2">
    <mergeCell ref="A1:E1"/>
    <mergeCell ref="A13:F13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9"/>
  <sheetViews>
    <sheetView zoomScale="120" zoomScaleNormal="120" workbookViewId="0">
      <selection activeCell="C234" sqref="C234"/>
    </sheetView>
  </sheetViews>
  <sheetFormatPr defaultColWidth="9.109375" defaultRowHeight="13.2" x14ac:dyDescent="0.25"/>
  <cols>
    <col min="1" max="2" width="9.33203125" style="207" customWidth="1"/>
    <col min="3" max="3" width="42.44140625" style="5" customWidth="1"/>
    <col min="4" max="4" width="0.109375" style="5" customWidth="1"/>
    <col min="5" max="5" width="17.33203125" style="9" customWidth="1"/>
    <col min="6" max="7" width="17.33203125" style="8" customWidth="1"/>
    <col min="8" max="8" width="17.33203125" style="117" customWidth="1"/>
    <col min="9" max="9" width="17.33203125" style="118" customWidth="1"/>
    <col min="10" max="10" width="10.109375" style="5" bestFit="1" customWidth="1"/>
    <col min="11" max="11" width="11.33203125" style="5" bestFit="1" customWidth="1"/>
    <col min="12" max="16384" width="9.109375" style="5"/>
  </cols>
  <sheetData>
    <row r="1" spans="1:9" ht="75.75" customHeight="1" thickBot="1" x14ac:dyDescent="0.3">
      <c r="A1" s="152"/>
      <c r="B1" s="148"/>
      <c r="C1" s="264" t="s">
        <v>17</v>
      </c>
      <c r="D1" s="265"/>
      <c r="E1" s="265"/>
      <c r="F1" s="265"/>
      <c r="G1" s="265"/>
      <c r="H1" s="265"/>
      <c r="I1" s="266"/>
    </row>
    <row r="2" spans="1:9" ht="34.5" customHeight="1" x14ac:dyDescent="0.2">
      <c r="A2" s="146" t="s">
        <v>108</v>
      </c>
      <c r="B2" s="210" t="s">
        <v>151</v>
      </c>
      <c r="C2" s="129" t="s">
        <v>86</v>
      </c>
      <c r="D2" s="47" t="s">
        <v>6</v>
      </c>
      <c r="E2" s="47" t="s">
        <v>240</v>
      </c>
      <c r="F2" s="47" t="s">
        <v>241</v>
      </c>
      <c r="G2" s="47" t="s">
        <v>242</v>
      </c>
      <c r="H2" s="110" t="s">
        <v>174</v>
      </c>
      <c r="I2" s="111" t="s">
        <v>175</v>
      </c>
    </row>
    <row r="3" spans="1:9" ht="13.8" x14ac:dyDescent="0.25">
      <c r="A3" s="141"/>
      <c r="B3" s="149"/>
      <c r="C3" s="26">
        <v>1</v>
      </c>
      <c r="D3" s="11">
        <v>2</v>
      </c>
      <c r="E3" s="11">
        <v>2</v>
      </c>
      <c r="F3" s="11">
        <v>3</v>
      </c>
      <c r="G3" s="11">
        <v>4</v>
      </c>
      <c r="H3" s="112">
        <v>5</v>
      </c>
      <c r="I3" s="113">
        <v>6</v>
      </c>
    </row>
    <row r="4" spans="1:9" ht="34.5" customHeight="1" x14ac:dyDescent="0.3">
      <c r="A4" s="189">
        <v>671</v>
      </c>
      <c r="B4" s="190">
        <v>451</v>
      </c>
      <c r="C4" s="191" t="s">
        <v>157</v>
      </c>
      <c r="D4" s="43"/>
      <c r="E4" s="44"/>
      <c r="F4" s="44"/>
      <c r="G4" s="44"/>
      <c r="H4" s="114"/>
      <c r="I4" s="115"/>
    </row>
    <row r="5" spans="1:9" ht="13.8" x14ac:dyDescent="0.3">
      <c r="A5" s="161">
        <v>3</v>
      </c>
      <c r="B5" s="160">
        <v>451</v>
      </c>
      <c r="C5" s="43" t="s">
        <v>109</v>
      </c>
      <c r="D5" s="43"/>
      <c r="E5" s="44"/>
      <c r="F5" s="44"/>
      <c r="G5" s="44"/>
      <c r="H5" s="114"/>
      <c r="I5" s="115"/>
    </row>
    <row r="6" spans="1:9" s="6" customFormat="1" ht="15" customHeight="1" x14ac:dyDescent="0.3">
      <c r="A6" s="143">
        <v>32</v>
      </c>
      <c r="B6" s="150">
        <v>451</v>
      </c>
      <c r="C6" s="164" t="s">
        <v>114</v>
      </c>
      <c r="D6" s="165"/>
      <c r="E6" s="59">
        <v>57946.12</v>
      </c>
      <c r="F6" s="59">
        <v>84249.84</v>
      </c>
      <c r="G6" s="59">
        <v>62693.4</v>
      </c>
      <c r="H6" s="231">
        <f t="shared" ref="H6:H80" si="0">(G6/F6)*100</f>
        <v>74.413672477004113</v>
      </c>
      <c r="I6" s="228">
        <f t="shared" ref="I6:I80" si="1">(G6/E6)*100</f>
        <v>108.19257613797093</v>
      </c>
    </row>
    <row r="7" spans="1:9" s="1" customFormat="1" ht="13.8" x14ac:dyDescent="0.3">
      <c r="A7" s="143">
        <v>321</v>
      </c>
      <c r="B7" s="150">
        <v>451</v>
      </c>
      <c r="C7" s="130" t="s">
        <v>119</v>
      </c>
      <c r="D7" s="15"/>
      <c r="E7" s="13">
        <f>SUM(E8:E9)</f>
        <v>1121.98</v>
      </c>
      <c r="F7" s="13">
        <v>1700</v>
      </c>
      <c r="G7" s="13">
        <f>SUM(G8:G10)</f>
        <v>395</v>
      </c>
      <c r="H7" s="231">
        <f t="shared" si="0"/>
        <v>23.235294117647058</v>
      </c>
      <c r="I7" s="228">
        <f t="shared" si="1"/>
        <v>35.205618638478406</v>
      </c>
    </row>
    <row r="8" spans="1:9" s="7" customFormat="1" ht="13.8" x14ac:dyDescent="0.3">
      <c r="A8" s="144">
        <v>3211</v>
      </c>
      <c r="B8" s="149"/>
      <c r="C8" s="131" t="s">
        <v>116</v>
      </c>
      <c r="D8" s="16"/>
      <c r="E8" s="15">
        <v>801.98</v>
      </c>
      <c r="F8" s="15">
        <v>1200</v>
      </c>
      <c r="G8" s="15">
        <v>285</v>
      </c>
      <c r="H8" s="231">
        <f t="shared" si="0"/>
        <v>23.75</v>
      </c>
      <c r="I8" s="228">
        <f t="shared" si="1"/>
        <v>35.537045811616245</v>
      </c>
    </row>
    <row r="9" spans="1:9" s="1" customFormat="1" ht="13.8" x14ac:dyDescent="0.3">
      <c r="A9" s="145">
        <v>3213</v>
      </c>
      <c r="B9" s="151"/>
      <c r="C9" s="131" t="s">
        <v>118</v>
      </c>
      <c r="D9" s="16"/>
      <c r="E9" s="15">
        <v>320</v>
      </c>
      <c r="F9" s="15">
        <v>500</v>
      </c>
      <c r="G9" s="15">
        <v>110</v>
      </c>
      <c r="H9" s="231">
        <f t="shared" si="0"/>
        <v>22</v>
      </c>
      <c r="I9" s="228">
        <f t="shared" si="1"/>
        <v>34.375</v>
      </c>
    </row>
    <row r="10" spans="1:9" s="1" customFormat="1" ht="13.8" x14ac:dyDescent="0.3">
      <c r="A10" s="145">
        <v>3214</v>
      </c>
      <c r="B10" s="151"/>
      <c r="C10" s="131" t="s">
        <v>164</v>
      </c>
      <c r="D10" s="16"/>
      <c r="E10" s="15">
        <v>0</v>
      </c>
      <c r="F10" s="15">
        <v>0</v>
      </c>
      <c r="G10" s="15">
        <v>0</v>
      </c>
      <c r="H10" s="231" t="e">
        <f t="shared" si="0"/>
        <v>#DIV/0!</v>
      </c>
      <c r="I10" s="228" t="e">
        <f t="shared" si="1"/>
        <v>#DIV/0!</v>
      </c>
    </row>
    <row r="11" spans="1:9" s="1" customFormat="1" ht="13.8" x14ac:dyDescent="0.3">
      <c r="A11" s="143">
        <v>322</v>
      </c>
      <c r="B11" s="150">
        <v>451</v>
      </c>
      <c r="C11" s="130" t="s">
        <v>120</v>
      </c>
      <c r="D11" s="16"/>
      <c r="E11" s="13">
        <f>SUM(E12:E17)</f>
        <v>12594.349999999999</v>
      </c>
      <c r="F11" s="13">
        <f>SUM(F12:F17)</f>
        <v>16050</v>
      </c>
      <c r="G11" s="13">
        <f>SUM(G12:G17)</f>
        <v>10956.539999999999</v>
      </c>
      <c r="H11" s="231">
        <f t="shared" si="0"/>
        <v>68.265046728971953</v>
      </c>
      <c r="I11" s="228">
        <f t="shared" si="1"/>
        <v>86.995676632775812</v>
      </c>
    </row>
    <row r="12" spans="1:9" s="1" customFormat="1" ht="13.8" x14ac:dyDescent="0.3">
      <c r="A12" s="145">
        <v>3221</v>
      </c>
      <c r="B12" s="151"/>
      <c r="C12" s="131" t="s">
        <v>121</v>
      </c>
      <c r="D12" s="16"/>
      <c r="E12" s="15">
        <v>2238.0500000000002</v>
      </c>
      <c r="F12" s="15">
        <v>2500</v>
      </c>
      <c r="G12" s="15">
        <v>2097.02</v>
      </c>
      <c r="H12" s="231">
        <f t="shared" si="0"/>
        <v>83.880799999999994</v>
      </c>
      <c r="I12" s="228">
        <f t="shared" si="1"/>
        <v>93.698532204374345</v>
      </c>
    </row>
    <row r="13" spans="1:9" s="1" customFormat="1" ht="13.8" x14ac:dyDescent="0.3">
      <c r="A13" s="145">
        <v>3222</v>
      </c>
      <c r="B13" s="151"/>
      <c r="C13" s="131" t="s">
        <v>126</v>
      </c>
      <c r="D13" s="16"/>
      <c r="E13" s="15">
        <v>171.43</v>
      </c>
      <c r="F13" s="15">
        <v>350</v>
      </c>
      <c r="G13" s="15">
        <v>249</v>
      </c>
      <c r="H13" s="231">
        <f t="shared" si="0"/>
        <v>71.142857142857139</v>
      </c>
      <c r="I13" s="228">
        <f t="shared" si="1"/>
        <v>145.24878959342004</v>
      </c>
    </row>
    <row r="14" spans="1:9" s="1" customFormat="1" ht="13.8" x14ac:dyDescent="0.3">
      <c r="A14" s="145">
        <v>3223</v>
      </c>
      <c r="B14" s="151"/>
      <c r="C14" s="131" t="s">
        <v>122</v>
      </c>
      <c r="D14" s="16"/>
      <c r="E14" s="128">
        <v>9152.58</v>
      </c>
      <c r="F14" s="15">
        <v>11500</v>
      </c>
      <c r="G14" s="128">
        <v>8108.38</v>
      </c>
      <c r="H14" s="231">
        <f t="shared" si="0"/>
        <v>70.507652173913044</v>
      </c>
      <c r="I14" s="228">
        <f t="shared" si="1"/>
        <v>88.591195051012932</v>
      </c>
    </row>
    <row r="15" spans="1:9" s="1" customFormat="1" ht="13.8" x14ac:dyDescent="0.3">
      <c r="A15" s="145">
        <v>3224</v>
      </c>
      <c r="B15" s="151"/>
      <c r="C15" s="131" t="s">
        <v>123</v>
      </c>
      <c r="D15" s="15"/>
      <c r="E15" s="127">
        <v>951.56</v>
      </c>
      <c r="F15" s="15">
        <v>1500</v>
      </c>
      <c r="G15" s="127">
        <v>502.14</v>
      </c>
      <c r="H15" s="231">
        <f t="shared" si="0"/>
        <v>33.475999999999999</v>
      </c>
      <c r="I15" s="228">
        <f t="shared" si="1"/>
        <v>52.770187901971497</v>
      </c>
    </row>
    <row r="16" spans="1:9" ht="13.8" x14ac:dyDescent="0.3">
      <c r="A16" s="144">
        <v>3225</v>
      </c>
      <c r="B16" s="149"/>
      <c r="C16" s="131" t="s">
        <v>124</v>
      </c>
      <c r="D16" s="14"/>
      <c r="E16" s="15">
        <v>0</v>
      </c>
      <c r="F16" s="15">
        <v>0</v>
      </c>
      <c r="G16" s="15">
        <v>0</v>
      </c>
      <c r="H16" s="231" t="e">
        <f t="shared" si="0"/>
        <v>#DIV/0!</v>
      </c>
      <c r="I16" s="228" t="e">
        <f t="shared" si="1"/>
        <v>#DIV/0!</v>
      </c>
    </row>
    <row r="17" spans="1:9" ht="13.8" x14ac:dyDescent="0.3">
      <c r="A17" s="144">
        <v>3227</v>
      </c>
      <c r="B17" s="149"/>
      <c r="C17" s="131" t="s">
        <v>125</v>
      </c>
      <c r="D17" s="14"/>
      <c r="E17" s="15">
        <v>80.73</v>
      </c>
      <c r="F17" s="15">
        <v>200</v>
      </c>
      <c r="G17" s="15">
        <v>0</v>
      </c>
      <c r="H17" s="231">
        <f t="shared" si="0"/>
        <v>0</v>
      </c>
      <c r="I17" s="228">
        <f t="shared" si="1"/>
        <v>0</v>
      </c>
    </row>
    <row r="18" spans="1:9" s="2" customFormat="1" ht="13.8" x14ac:dyDescent="0.3">
      <c r="A18" s="143">
        <v>323</v>
      </c>
      <c r="B18" s="150">
        <v>451</v>
      </c>
      <c r="C18" s="130" t="s">
        <v>127</v>
      </c>
      <c r="D18" s="16"/>
      <c r="E18" s="13">
        <f>SUM(E19:E26)</f>
        <v>43956.02</v>
      </c>
      <c r="F18" s="13">
        <f>SUM(F19:F27)</f>
        <v>66033.64</v>
      </c>
      <c r="G18" s="13">
        <f>SUM(G19:G27)</f>
        <v>51045.119999999995</v>
      </c>
      <c r="H18" s="231">
        <f t="shared" si="0"/>
        <v>77.301690471705015</v>
      </c>
      <c r="I18" s="228">
        <f t="shared" si="1"/>
        <v>116.12771128960264</v>
      </c>
    </row>
    <row r="19" spans="1:9" s="6" customFormat="1" ht="13.8" x14ac:dyDescent="0.3">
      <c r="A19" s="145">
        <v>3231</v>
      </c>
      <c r="B19" s="151"/>
      <c r="C19" s="131" t="s">
        <v>128</v>
      </c>
      <c r="D19" s="16"/>
      <c r="E19" s="15">
        <v>1279.5999999999999</v>
      </c>
      <c r="F19" s="15">
        <v>2000</v>
      </c>
      <c r="G19" s="15">
        <v>749.1</v>
      </c>
      <c r="H19" s="231">
        <f t="shared" si="0"/>
        <v>37.454999999999998</v>
      </c>
      <c r="I19" s="228">
        <f t="shared" si="1"/>
        <v>58.541731791184745</v>
      </c>
    </row>
    <row r="20" spans="1:9" s="6" customFormat="1" ht="13.8" x14ac:dyDescent="0.3">
      <c r="A20" s="145">
        <v>3232</v>
      </c>
      <c r="B20" s="151"/>
      <c r="C20" s="131" t="s">
        <v>129</v>
      </c>
      <c r="D20" s="16"/>
      <c r="E20" s="15">
        <v>1450.81</v>
      </c>
      <c r="F20" s="15">
        <v>2000</v>
      </c>
      <c r="G20" s="15">
        <v>1536.72</v>
      </c>
      <c r="H20" s="231">
        <f t="shared" si="0"/>
        <v>76.835999999999999</v>
      </c>
      <c r="I20" s="228">
        <f t="shared" si="1"/>
        <v>105.92151970278671</v>
      </c>
    </row>
    <row r="21" spans="1:9" s="6" customFormat="1" ht="13.8" x14ac:dyDescent="0.3">
      <c r="A21" s="145">
        <v>3233</v>
      </c>
      <c r="B21" s="151"/>
      <c r="C21" s="131" t="s">
        <v>130</v>
      </c>
      <c r="D21" s="16"/>
      <c r="E21" s="15">
        <v>0</v>
      </c>
      <c r="F21" s="15">
        <v>0</v>
      </c>
      <c r="G21" s="15">
        <v>0</v>
      </c>
      <c r="H21" s="231" t="e">
        <f t="shared" si="0"/>
        <v>#DIV/0!</v>
      </c>
      <c r="I21" s="228" t="e">
        <f t="shared" si="1"/>
        <v>#DIV/0!</v>
      </c>
    </row>
    <row r="22" spans="1:9" ht="13.8" x14ac:dyDescent="0.3">
      <c r="A22" s="144">
        <v>3234</v>
      </c>
      <c r="B22" s="149"/>
      <c r="C22" s="131" t="s">
        <v>131</v>
      </c>
      <c r="D22" s="16"/>
      <c r="E22" s="15">
        <v>2384.69</v>
      </c>
      <c r="F22" s="15">
        <v>3500</v>
      </c>
      <c r="G22" s="15">
        <v>1226.46</v>
      </c>
      <c r="H22" s="231">
        <f t="shared" si="0"/>
        <v>35.041714285714285</v>
      </c>
      <c r="I22" s="228">
        <f t="shared" si="1"/>
        <v>51.430584268814819</v>
      </c>
    </row>
    <row r="23" spans="1:9" s="6" customFormat="1" ht="13.8" x14ac:dyDescent="0.3">
      <c r="A23" s="145">
        <v>3235</v>
      </c>
      <c r="B23" s="151"/>
      <c r="C23" s="131" t="s">
        <v>132</v>
      </c>
      <c r="D23" s="16"/>
      <c r="E23" s="15">
        <v>35784.550000000003</v>
      </c>
      <c r="F23" s="15">
        <v>54912.77</v>
      </c>
      <c r="G23" s="15">
        <v>46584.17</v>
      </c>
      <c r="H23" s="231">
        <f t="shared" si="0"/>
        <v>84.833036104352416</v>
      </c>
      <c r="I23" s="228">
        <f t="shared" si="1"/>
        <v>130.17956073221541</v>
      </c>
    </row>
    <row r="24" spans="1:9" s="6" customFormat="1" ht="13.8" x14ac:dyDescent="0.3">
      <c r="A24" s="145">
        <v>3236</v>
      </c>
      <c r="B24" s="151"/>
      <c r="C24" s="131" t="s">
        <v>133</v>
      </c>
      <c r="D24" s="16"/>
      <c r="E24" s="15">
        <v>987.6</v>
      </c>
      <c r="F24" s="15">
        <v>987.6</v>
      </c>
      <c r="G24" s="15">
        <v>0</v>
      </c>
      <c r="H24" s="231">
        <f t="shared" si="0"/>
        <v>0</v>
      </c>
      <c r="I24" s="228">
        <f t="shared" si="1"/>
        <v>0</v>
      </c>
    </row>
    <row r="25" spans="1:9" s="6" customFormat="1" ht="13.8" x14ac:dyDescent="0.3">
      <c r="A25" s="145">
        <v>3237</v>
      </c>
      <c r="B25" s="151"/>
      <c r="C25" s="131" t="s">
        <v>134</v>
      </c>
      <c r="D25" s="16"/>
      <c r="E25" s="15">
        <v>496.25</v>
      </c>
      <c r="F25" s="15">
        <v>500</v>
      </c>
      <c r="G25" s="15">
        <v>0</v>
      </c>
      <c r="H25" s="231">
        <f t="shared" si="0"/>
        <v>0</v>
      </c>
      <c r="I25" s="228">
        <f t="shared" si="1"/>
        <v>0</v>
      </c>
    </row>
    <row r="26" spans="1:9" s="6" customFormat="1" ht="13.8" x14ac:dyDescent="0.3">
      <c r="A26" s="145">
        <v>3238</v>
      </c>
      <c r="B26" s="151"/>
      <c r="C26" s="131" t="s">
        <v>135</v>
      </c>
      <c r="D26" s="16"/>
      <c r="E26" s="15">
        <v>1572.52</v>
      </c>
      <c r="F26" s="15">
        <v>2133.27</v>
      </c>
      <c r="G26" s="15">
        <v>948.67</v>
      </c>
      <c r="H26" s="231">
        <f t="shared" si="0"/>
        <v>44.470226459848028</v>
      </c>
      <c r="I26" s="228">
        <f t="shared" si="1"/>
        <v>60.328008546791132</v>
      </c>
    </row>
    <row r="27" spans="1:9" s="6" customFormat="1" ht="13.8" x14ac:dyDescent="0.3">
      <c r="A27" s="145">
        <v>3239</v>
      </c>
      <c r="B27" s="151"/>
      <c r="C27" s="131" t="s">
        <v>136</v>
      </c>
      <c r="D27" s="16"/>
      <c r="E27" s="102">
        <v>0</v>
      </c>
      <c r="F27" s="15">
        <v>0</v>
      </c>
      <c r="G27" s="102">
        <v>0</v>
      </c>
      <c r="H27" s="231" t="e">
        <f t="shared" si="0"/>
        <v>#DIV/0!</v>
      </c>
      <c r="I27" s="228" t="e">
        <f t="shared" si="1"/>
        <v>#DIV/0!</v>
      </c>
    </row>
    <row r="28" spans="1:9" s="1" customFormat="1" ht="13.8" x14ac:dyDescent="0.3">
      <c r="A28" s="143">
        <v>329</v>
      </c>
      <c r="B28" s="150">
        <v>451</v>
      </c>
      <c r="C28" s="130" t="s">
        <v>161</v>
      </c>
      <c r="D28" s="15"/>
      <c r="E28" s="13">
        <f>SUM(E29:E32)</f>
        <v>273.77999999999997</v>
      </c>
      <c r="F28" s="13">
        <f>SUM(F29:F32)</f>
        <v>466.20000000000005</v>
      </c>
      <c r="G28" s="13">
        <f>SUM(G29:G32)</f>
        <v>296.74</v>
      </c>
      <c r="H28" s="231">
        <f t="shared" si="0"/>
        <v>63.650793650793645</v>
      </c>
      <c r="I28" s="228">
        <f t="shared" si="1"/>
        <v>108.38629556578276</v>
      </c>
    </row>
    <row r="29" spans="1:9" ht="13.8" x14ac:dyDescent="0.3">
      <c r="A29" s="144">
        <v>3292</v>
      </c>
      <c r="B29" s="149"/>
      <c r="C29" s="131" t="s">
        <v>137</v>
      </c>
      <c r="D29" s="16"/>
      <c r="E29" s="15">
        <v>76</v>
      </c>
      <c r="F29" s="15">
        <v>151.72</v>
      </c>
      <c r="G29" s="15">
        <v>76.94</v>
      </c>
      <c r="H29" s="231">
        <f t="shared" si="0"/>
        <v>50.711837595570785</v>
      </c>
      <c r="I29" s="228">
        <f t="shared" si="1"/>
        <v>101.23684210526316</v>
      </c>
    </row>
    <row r="30" spans="1:9" s="6" customFormat="1" ht="13.8" x14ac:dyDescent="0.3">
      <c r="A30" s="145">
        <v>3293</v>
      </c>
      <c r="B30" s="151"/>
      <c r="C30" s="131" t="s">
        <v>138</v>
      </c>
      <c r="D30" s="16"/>
      <c r="E30" s="15">
        <v>0</v>
      </c>
      <c r="F30" s="15">
        <v>0</v>
      </c>
      <c r="G30" s="15">
        <v>0</v>
      </c>
      <c r="H30" s="231" t="e">
        <f t="shared" si="0"/>
        <v>#DIV/0!</v>
      </c>
      <c r="I30" s="228" t="e">
        <f t="shared" si="1"/>
        <v>#DIV/0!</v>
      </c>
    </row>
    <row r="31" spans="1:9" s="6" customFormat="1" ht="13.8" x14ac:dyDescent="0.3">
      <c r="A31" s="145">
        <v>3294</v>
      </c>
      <c r="B31" s="151"/>
      <c r="C31" s="131" t="s">
        <v>139</v>
      </c>
      <c r="D31" s="16"/>
      <c r="E31" s="15">
        <v>118.09</v>
      </c>
      <c r="F31" s="15">
        <v>185</v>
      </c>
      <c r="G31" s="15">
        <v>170</v>
      </c>
      <c r="H31" s="231">
        <f t="shared" si="0"/>
        <v>91.891891891891902</v>
      </c>
      <c r="I31" s="228">
        <f t="shared" si="1"/>
        <v>143.95799813701413</v>
      </c>
    </row>
    <row r="32" spans="1:9" s="6" customFormat="1" ht="15.75" customHeight="1" x14ac:dyDescent="0.3">
      <c r="A32" s="145">
        <v>3299</v>
      </c>
      <c r="B32" s="151"/>
      <c r="C32" s="131" t="s">
        <v>140</v>
      </c>
      <c r="D32" s="16"/>
      <c r="E32" s="15">
        <v>79.69</v>
      </c>
      <c r="F32" s="15">
        <v>129.47999999999999</v>
      </c>
      <c r="G32" s="15">
        <v>49.8</v>
      </c>
      <c r="H32" s="231">
        <f t="shared" si="0"/>
        <v>38.461538461538467</v>
      </c>
      <c r="I32" s="228">
        <f t="shared" si="1"/>
        <v>62.49215710879659</v>
      </c>
    </row>
    <row r="33" spans="1:9" s="6" customFormat="1" ht="26.25" customHeight="1" x14ac:dyDescent="0.3">
      <c r="A33" s="162">
        <v>3</v>
      </c>
      <c r="B33" s="163">
        <v>12</v>
      </c>
      <c r="C33" s="43" t="s">
        <v>120</v>
      </c>
      <c r="D33" s="46"/>
      <c r="E33" s="44"/>
      <c r="F33" s="44"/>
      <c r="G33" s="44"/>
      <c r="H33" s="114"/>
      <c r="I33" s="115"/>
    </row>
    <row r="34" spans="1:9" s="6" customFormat="1" ht="15.75" customHeight="1" x14ac:dyDescent="0.3">
      <c r="A34" s="143">
        <v>323</v>
      </c>
      <c r="B34" s="150">
        <v>12</v>
      </c>
      <c r="C34" s="130" t="s">
        <v>127</v>
      </c>
      <c r="D34" s="16"/>
      <c r="E34" s="13">
        <v>12490.83</v>
      </c>
      <c r="F34" s="13">
        <v>14991.48</v>
      </c>
      <c r="G34" s="13">
        <v>14991.48</v>
      </c>
      <c r="H34" s="231">
        <f t="shared" ref="H34:H35" si="2">(G34/F34)*100</f>
        <v>100</v>
      </c>
      <c r="I34" s="228">
        <f t="shared" ref="I34:I35" si="3">(G34/E34)*100</f>
        <v>120.01988658880154</v>
      </c>
    </row>
    <row r="35" spans="1:9" s="6" customFormat="1" ht="15.75" customHeight="1" x14ac:dyDescent="0.3">
      <c r="A35" s="145">
        <v>3235</v>
      </c>
      <c r="B35" s="151"/>
      <c r="C35" s="131" t="s">
        <v>132</v>
      </c>
      <c r="D35" s="16"/>
      <c r="E35" s="15">
        <v>12490.83</v>
      </c>
      <c r="F35" s="15">
        <v>14991.48</v>
      </c>
      <c r="G35" s="15">
        <v>14991.48</v>
      </c>
      <c r="H35" s="231">
        <f t="shared" si="2"/>
        <v>100</v>
      </c>
      <c r="I35" s="228">
        <f t="shared" si="3"/>
        <v>120.01988658880154</v>
      </c>
    </row>
    <row r="36" spans="1:9" s="6" customFormat="1" ht="23.25" customHeight="1" x14ac:dyDescent="0.3">
      <c r="A36" s="162">
        <v>3</v>
      </c>
      <c r="B36" s="163">
        <v>19</v>
      </c>
      <c r="C36" s="43" t="s">
        <v>224</v>
      </c>
      <c r="D36" s="46"/>
      <c r="E36" s="44"/>
      <c r="F36" s="44"/>
      <c r="G36" s="44"/>
      <c r="H36" s="114"/>
      <c r="I36" s="115"/>
    </row>
    <row r="37" spans="1:9" s="6" customFormat="1" ht="15.75" customHeight="1" x14ac:dyDescent="0.3">
      <c r="A37" s="143">
        <v>321</v>
      </c>
      <c r="B37" s="151"/>
      <c r="C37" s="130" t="s">
        <v>119</v>
      </c>
      <c r="D37" s="16"/>
      <c r="E37" s="13">
        <v>1080</v>
      </c>
      <c r="F37" s="13">
        <v>0</v>
      </c>
      <c r="G37" s="13">
        <v>0</v>
      </c>
      <c r="H37" s="231" t="e">
        <f t="shared" ref="H37:H38" si="4">(G37/F37)*100</f>
        <v>#DIV/0!</v>
      </c>
      <c r="I37" s="228">
        <f t="shared" ref="I37:I38" si="5">(G37/E37)*100</f>
        <v>0</v>
      </c>
    </row>
    <row r="38" spans="1:9" s="6" customFormat="1" ht="15.75" customHeight="1" x14ac:dyDescent="0.3">
      <c r="A38" s="145">
        <v>3211</v>
      </c>
      <c r="B38" s="151"/>
      <c r="C38" s="131" t="s">
        <v>116</v>
      </c>
      <c r="D38" s="16"/>
      <c r="E38" s="15">
        <v>1080</v>
      </c>
      <c r="F38" s="15">
        <v>0</v>
      </c>
      <c r="G38" s="15">
        <v>0</v>
      </c>
      <c r="H38" s="231" t="e">
        <f t="shared" si="4"/>
        <v>#DIV/0!</v>
      </c>
      <c r="I38" s="228">
        <f t="shared" si="5"/>
        <v>0</v>
      </c>
    </row>
    <row r="39" spans="1:9" s="6" customFormat="1" ht="24.75" customHeight="1" x14ac:dyDescent="0.3">
      <c r="A39" s="162">
        <v>3</v>
      </c>
      <c r="B39" s="163">
        <v>45</v>
      </c>
      <c r="C39" s="43" t="s">
        <v>225</v>
      </c>
      <c r="D39" s="46"/>
      <c r="E39" s="44"/>
      <c r="F39" s="44"/>
      <c r="G39" s="44"/>
      <c r="H39" s="114"/>
      <c r="I39" s="115"/>
    </row>
    <row r="40" spans="1:9" s="6" customFormat="1" ht="15.75" customHeight="1" x14ac:dyDescent="0.3">
      <c r="A40" s="143">
        <v>323</v>
      </c>
      <c r="B40" s="151"/>
      <c r="C40" s="130" t="s">
        <v>127</v>
      </c>
      <c r="D40" s="16"/>
      <c r="E40" s="13">
        <v>4449.25</v>
      </c>
      <c r="F40" s="13">
        <f>SUM(F41:F43)</f>
        <v>3238.83</v>
      </c>
      <c r="G40" s="13">
        <f>SUM(G41:G43)</f>
        <v>3238.83</v>
      </c>
      <c r="H40" s="231">
        <f t="shared" ref="H40:H43" si="6">(G40/F40)*100</f>
        <v>100</v>
      </c>
      <c r="I40" s="228">
        <f t="shared" ref="I40:I43" si="7">(G40/E40)*100</f>
        <v>72.794965443614089</v>
      </c>
    </row>
    <row r="41" spans="1:9" s="6" customFormat="1" ht="15.75" customHeight="1" x14ac:dyDescent="0.3">
      <c r="A41" s="153">
        <v>3224</v>
      </c>
      <c r="B41" s="151"/>
      <c r="C41" s="131" t="s">
        <v>243</v>
      </c>
      <c r="D41" s="16"/>
      <c r="E41" s="15">
        <v>0</v>
      </c>
      <c r="F41" s="15">
        <v>90</v>
      </c>
      <c r="G41" s="15">
        <v>90</v>
      </c>
      <c r="H41" s="231">
        <f t="shared" si="6"/>
        <v>100</v>
      </c>
      <c r="I41" s="228" t="e">
        <f t="shared" si="7"/>
        <v>#DIV/0!</v>
      </c>
    </row>
    <row r="42" spans="1:9" s="6" customFormat="1" ht="15.75" customHeight="1" x14ac:dyDescent="0.3">
      <c r="A42" s="145">
        <v>3232</v>
      </c>
      <c r="B42" s="151"/>
      <c r="C42" s="131" t="s">
        <v>129</v>
      </c>
      <c r="D42" s="16"/>
      <c r="E42" s="15">
        <v>4449.25</v>
      </c>
      <c r="F42" s="15">
        <v>1648.83</v>
      </c>
      <c r="G42" s="15">
        <v>1648.83</v>
      </c>
      <c r="H42" s="231">
        <f t="shared" ref="H42" si="8">(G42/F42)*100</f>
        <v>100</v>
      </c>
      <c r="I42" s="228">
        <f t="shared" ref="I42" si="9">(G42/E42)*100</f>
        <v>37.058605382929706</v>
      </c>
    </row>
    <row r="43" spans="1:9" s="6" customFormat="1" ht="15.75" customHeight="1" x14ac:dyDescent="0.3">
      <c r="A43" s="145">
        <v>32379</v>
      </c>
      <c r="B43" s="151"/>
      <c r="C43" s="131" t="s">
        <v>134</v>
      </c>
      <c r="D43" s="16"/>
      <c r="E43" s="15">
        <v>0</v>
      </c>
      <c r="F43" s="15">
        <v>1500</v>
      </c>
      <c r="G43" s="15">
        <v>1500</v>
      </c>
      <c r="H43" s="231">
        <f t="shared" si="6"/>
        <v>100</v>
      </c>
      <c r="I43" s="228" t="e">
        <f t="shared" si="7"/>
        <v>#DIV/0!</v>
      </c>
    </row>
    <row r="44" spans="1:9" s="6" customFormat="1" ht="28.5" customHeight="1" x14ac:dyDescent="0.3">
      <c r="A44" s="162">
        <v>4</v>
      </c>
      <c r="B44" s="163">
        <v>451</v>
      </c>
      <c r="C44" s="43" t="s">
        <v>141</v>
      </c>
      <c r="D44" s="46"/>
      <c r="E44" s="44"/>
      <c r="F44" s="44"/>
      <c r="G44" s="44"/>
      <c r="H44" s="114"/>
      <c r="I44" s="115"/>
    </row>
    <row r="45" spans="1:9" s="6" customFormat="1" ht="26.25" customHeight="1" x14ac:dyDescent="0.3">
      <c r="A45" s="143">
        <v>42</v>
      </c>
      <c r="B45" s="150">
        <v>451</v>
      </c>
      <c r="C45" s="130" t="s">
        <v>142</v>
      </c>
      <c r="D45" s="16"/>
      <c r="E45" s="13">
        <v>0</v>
      </c>
      <c r="F45" s="127">
        <v>0</v>
      </c>
      <c r="G45" s="188">
        <v>0</v>
      </c>
      <c r="H45" s="231" t="e">
        <f t="shared" si="0"/>
        <v>#DIV/0!</v>
      </c>
      <c r="I45" s="228" t="e">
        <f t="shared" si="1"/>
        <v>#DIV/0!</v>
      </c>
    </row>
    <row r="46" spans="1:9" s="6" customFormat="1" ht="17.25" customHeight="1" x14ac:dyDescent="0.3">
      <c r="A46" s="143">
        <v>422</v>
      </c>
      <c r="B46" s="150">
        <v>451</v>
      </c>
      <c r="C46" s="130" t="s">
        <v>143</v>
      </c>
      <c r="D46" s="16"/>
      <c r="E46" s="13">
        <v>0</v>
      </c>
      <c r="F46" s="127">
        <v>0</v>
      </c>
      <c r="G46" s="127">
        <v>0</v>
      </c>
      <c r="H46" s="231" t="e">
        <f t="shared" si="0"/>
        <v>#DIV/0!</v>
      </c>
      <c r="I46" s="228" t="e">
        <f t="shared" si="1"/>
        <v>#DIV/0!</v>
      </c>
    </row>
    <row r="47" spans="1:9" s="6" customFormat="1" ht="17.25" customHeight="1" x14ac:dyDescent="0.3">
      <c r="A47" s="145">
        <v>4221</v>
      </c>
      <c r="B47" s="151">
        <v>451</v>
      </c>
      <c r="C47" s="131" t="s">
        <v>144</v>
      </c>
      <c r="D47" s="16"/>
      <c r="E47" s="15">
        <v>0</v>
      </c>
      <c r="F47" s="127">
        <v>0</v>
      </c>
      <c r="G47" s="127">
        <v>0</v>
      </c>
      <c r="H47" s="231" t="e">
        <f t="shared" si="0"/>
        <v>#DIV/0!</v>
      </c>
      <c r="I47" s="228" t="e">
        <f t="shared" si="1"/>
        <v>#DIV/0!</v>
      </c>
    </row>
    <row r="48" spans="1:9" s="6" customFormat="1" ht="17.25" customHeight="1" x14ac:dyDescent="0.3">
      <c r="A48" s="145">
        <v>4241</v>
      </c>
      <c r="B48" s="151">
        <v>451</v>
      </c>
      <c r="C48" s="218" t="s">
        <v>208</v>
      </c>
      <c r="D48" s="187"/>
      <c r="E48" s="127">
        <v>0</v>
      </c>
      <c r="F48" s="127">
        <v>0</v>
      </c>
      <c r="G48" s="127">
        <v>0</v>
      </c>
      <c r="H48" s="231" t="e">
        <f t="shared" si="0"/>
        <v>#DIV/0!</v>
      </c>
      <c r="I48" s="228" t="e">
        <f t="shared" si="1"/>
        <v>#DIV/0!</v>
      </c>
    </row>
    <row r="49" spans="1:11" s="6" customFormat="1" ht="26.25" customHeight="1" x14ac:dyDescent="0.3">
      <c r="A49" s="192">
        <v>6615</v>
      </c>
      <c r="B49" s="194">
        <v>31</v>
      </c>
      <c r="C49" s="193" t="s">
        <v>156</v>
      </c>
      <c r="D49" s="76"/>
      <c r="E49" s="77"/>
      <c r="F49" s="77"/>
      <c r="G49" s="77"/>
      <c r="H49" s="114"/>
      <c r="I49" s="115"/>
    </row>
    <row r="50" spans="1:11" s="6" customFormat="1" ht="13.8" x14ac:dyDescent="0.3">
      <c r="A50" s="162">
        <v>3</v>
      </c>
      <c r="B50" s="163">
        <v>31</v>
      </c>
      <c r="C50" s="89" t="s">
        <v>109</v>
      </c>
      <c r="D50" s="89"/>
      <c r="E50" s="90">
        <v>1005.99</v>
      </c>
      <c r="F50" s="90">
        <v>6100</v>
      </c>
      <c r="G50" s="90">
        <v>750</v>
      </c>
      <c r="H50" s="231">
        <f t="shared" si="0"/>
        <v>12.295081967213115</v>
      </c>
      <c r="I50" s="228">
        <f t="shared" si="1"/>
        <v>74.553424984343778</v>
      </c>
    </row>
    <row r="51" spans="1:11" s="6" customFormat="1" ht="13.8" x14ac:dyDescent="0.3">
      <c r="A51" s="143">
        <v>32</v>
      </c>
      <c r="B51" s="150">
        <v>31</v>
      </c>
      <c r="C51" s="125" t="s">
        <v>120</v>
      </c>
      <c r="D51" s="125"/>
      <c r="E51" s="88">
        <v>1005.99</v>
      </c>
      <c r="F51" s="88">
        <v>6100</v>
      </c>
      <c r="G51" s="88">
        <v>750</v>
      </c>
      <c r="H51" s="231">
        <f t="shared" si="0"/>
        <v>12.295081967213115</v>
      </c>
      <c r="I51" s="228">
        <f t="shared" si="1"/>
        <v>74.553424984343778</v>
      </c>
    </row>
    <row r="52" spans="1:11" s="6" customFormat="1" ht="13.8" x14ac:dyDescent="0.3">
      <c r="A52" s="143">
        <v>321</v>
      </c>
      <c r="B52" s="150">
        <v>31</v>
      </c>
      <c r="C52" s="130" t="s">
        <v>146</v>
      </c>
      <c r="D52" s="16"/>
      <c r="E52" s="13">
        <v>120</v>
      </c>
      <c r="F52" s="13">
        <v>1500</v>
      </c>
      <c r="G52" s="13">
        <v>0</v>
      </c>
      <c r="H52" s="231">
        <f t="shared" si="0"/>
        <v>0</v>
      </c>
      <c r="I52" s="228">
        <f t="shared" si="1"/>
        <v>0</v>
      </c>
      <c r="K52" s="109"/>
    </row>
    <row r="53" spans="1:11" s="6" customFormat="1" ht="13.8" x14ac:dyDescent="0.3">
      <c r="A53" s="145">
        <v>3211</v>
      </c>
      <c r="B53" s="151">
        <v>31</v>
      </c>
      <c r="C53" s="131" t="s">
        <v>116</v>
      </c>
      <c r="D53" s="14"/>
      <c r="E53" s="15">
        <v>120</v>
      </c>
      <c r="F53" s="126">
        <v>1000</v>
      </c>
      <c r="G53" s="15">
        <v>0</v>
      </c>
      <c r="H53" s="231">
        <f t="shared" si="0"/>
        <v>0</v>
      </c>
      <c r="I53" s="228">
        <f t="shared" si="1"/>
        <v>0</v>
      </c>
      <c r="K53" s="109"/>
    </row>
    <row r="54" spans="1:11" s="6" customFormat="1" ht="13.8" x14ac:dyDescent="0.3">
      <c r="A54" s="145">
        <v>3213</v>
      </c>
      <c r="B54" s="151">
        <v>31</v>
      </c>
      <c r="C54" s="131" t="s">
        <v>118</v>
      </c>
      <c r="D54" s="14"/>
      <c r="E54" s="15">
        <v>0</v>
      </c>
      <c r="F54" s="126">
        <v>500</v>
      </c>
      <c r="G54" s="15">
        <v>0</v>
      </c>
      <c r="H54" s="231">
        <f t="shared" si="0"/>
        <v>0</v>
      </c>
      <c r="I54" s="228" t="e">
        <f t="shared" si="1"/>
        <v>#DIV/0!</v>
      </c>
      <c r="K54" s="109"/>
    </row>
    <row r="55" spans="1:11" s="6" customFormat="1" ht="13.8" x14ac:dyDescent="0.3">
      <c r="A55" s="143">
        <v>322</v>
      </c>
      <c r="B55" s="150">
        <v>31</v>
      </c>
      <c r="C55" s="130" t="s">
        <v>147</v>
      </c>
      <c r="D55" s="16"/>
      <c r="E55" s="13">
        <f>SUM(E56:E57)</f>
        <v>367.52000000000004</v>
      </c>
      <c r="F55" s="13">
        <v>900</v>
      </c>
      <c r="G55" s="13">
        <v>50</v>
      </c>
      <c r="H55" s="231">
        <f t="shared" si="0"/>
        <v>5.5555555555555554</v>
      </c>
      <c r="I55" s="228">
        <f t="shared" si="1"/>
        <v>13.604701784936873</v>
      </c>
    </row>
    <row r="56" spans="1:11" s="6" customFormat="1" ht="13.8" x14ac:dyDescent="0.3">
      <c r="A56" s="145">
        <v>3221</v>
      </c>
      <c r="B56" s="151">
        <v>31</v>
      </c>
      <c r="C56" s="131" t="s">
        <v>121</v>
      </c>
      <c r="D56" s="16"/>
      <c r="E56" s="102">
        <v>362.36</v>
      </c>
      <c r="F56" s="15">
        <v>600</v>
      </c>
      <c r="G56" s="102">
        <v>0</v>
      </c>
      <c r="H56" s="231">
        <f t="shared" si="0"/>
        <v>0</v>
      </c>
      <c r="I56" s="228">
        <f t="shared" si="1"/>
        <v>0</v>
      </c>
    </row>
    <row r="57" spans="1:11" s="6" customFormat="1" ht="13.8" x14ac:dyDescent="0.3">
      <c r="A57" s="145">
        <v>3222</v>
      </c>
      <c r="B57" s="151">
        <v>31</v>
      </c>
      <c r="C57" s="131" t="s">
        <v>126</v>
      </c>
      <c r="D57" s="16"/>
      <c r="E57" s="102">
        <v>5.16</v>
      </c>
      <c r="F57" s="15">
        <v>300</v>
      </c>
      <c r="G57" s="102">
        <v>50</v>
      </c>
      <c r="H57" s="231">
        <f t="shared" si="0"/>
        <v>16.666666666666664</v>
      </c>
      <c r="I57" s="228">
        <f t="shared" si="1"/>
        <v>968.99224806201551</v>
      </c>
    </row>
    <row r="58" spans="1:11" s="6" customFormat="1" ht="13.8" x14ac:dyDescent="0.3">
      <c r="A58" s="143">
        <v>323</v>
      </c>
      <c r="B58" s="150">
        <v>31</v>
      </c>
      <c r="C58" s="130" t="s">
        <v>148</v>
      </c>
      <c r="D58" s="16"/>
      <c r="E58" s="13">
        <f>SUM(E59:E61)</f>
        <v>518.47</v>
      </c>
      <c r="F58" s="13">
        <v>1000</v>
      </c>
      <c r="G58" s="13">
        <v>700</v>
      </c>
      <c r="H58" s="231">
        <f t="shared" si="0"/>
        <v>70</v>
      </c>
      <c r="I58" s="228">
        <f t="shared" si="1"/>
        <v>135.01263332497538</v>
      </c>
    </row>
    <row r="59" spans="1:11" s="6" customFormat="1" ht="13.8" x14ac:dyDescent="0.3">
      <c r="A59" s="153">
        <v>3235</v>
      </c>
      <c r="B59" s="151">
        <v>31</v>
      </c>
      <c r="C59" s="131" t="s">
        <v>132</v>
      </c>
      <c r="D59" s="16"/>
      <c r="E59" s="15">
        <v>212.5</v>
      </c>
      <c r="F59" s="15">
        <v>500</v>
      </c>
      <c r="G59" s="15">
        <v>0</v>
      </c>
      <c r="H59" s="231">
        <f t="shared" si="0"/>
        <v>0</v>
      </c>
      <c r="I59" s="228">
        <f t="shared" si="1"/>
        <v>0</v>
      </c>
    </row>
    <row r="60" spans="1:11" s="6" customFormat="1" ht="12.75" customHeight="1" x14ac:dyDescent="0.3">
      <c r="A60" s="145">
        <v>3237</v>
      </c>
      <c r="B60" s="151">
        <v>31</v>
      </c>
      <c r="C60" s="131" t="s">
        <v>134</v>
      </c>
      <c r="D60" s="16"/>
      <c r="E60" s="15">
        <v>305.97000000000003</v>
      </c>
      <c r="F60" s="15">
        <v>500</v>
      </c>
      <c r="G60" s="15">
        <v>700</v>
      </c>
      <c r="H60" s="231">
        <f t="shared" si="0"/>
        <v>140</v>
      </c>
      <c r="I60" s="228">
        <f t="shared" si="1"/>
        <v>228.78059940517042</v>
      </c>
    </row>
    <row r="61" spans="1:11" s="6" customFormat="1" ht="17.25" customHeight="1" x14ac:dyDescent="0.3">
      <c r="A61" s="143">
        <v>329</v>
      </c>
      <c r="B61" s="150">
        <v>31</v>
      </c>
      <c r="C61" s="130" t="s">
        <v>149</v>
      </c>
      <c r="D61" s="16"/>
      <c r="E61" s="13">
        <v>0</v>
      </c>
      <c r="F61" s="13">
        <v>2700</v>
      </c>
      <c r="G61" s="13">
        <v>0</v>
      </c>
      <c r="H61" s="231">
        <f t="shared" si="0"/>
        <v>0</v>
      </c>
      <c r="I61" s="228" t="e">
        <f t="shared" si="1"/>
        <v>#DIV/0!</v>
      </c>
    </row>
    <row r="62" spans="1:11" s="6" customFormat="1" ht="17.25" customHeight="1" x14ac:dyDescent="0.3">
      <c r="A62" s="145">
        <v>3299</v>
      </c>
      <c r="B62" s="151">
        <v>31</v>
      </c>
      <c r="C62" s="131" t="s">
        <v>150</v>
      </c>
      <c r="D62" s="16"/>
      <c r="E62" s="15">
        <v>0</v>
      </c>
      <c r="F62" s="15">
        <v>2700</v>
      </c>
      <c r="G62" s="15">
        <v>0</v>
      </c>
      <c r="H62" s="231">
        <f t="shared" si="0"/>
        <v>0</v>
      </c>
      <c r="I62" s="228" t="e">
        <f t="shared" si="1"/>
        <v>#DIV/0!</v>
      </c>
    </row>
    <row r="63" spans="1:11" s="6" customFormat="1" ht="27" x14ac:dyDescent="0.3">
      <c r="A63" s="162">
        <v>4</v>
      </c>
      <c r="B63" s="163">
        <v>31</v>
      </c>
      <c r="C63" s="43" t="s">
        <v>153</v>
      </c>
      <c r="D63" s="46"/>
      <c r="E63" s="44"/>
      <c r="F63" s="44"/>
      <c r="G63" s="44"/>
      <c r="H63" s="114"/>
      <c r="I63" s="115"/>
    </row>
    <row r="64" spans="1:11" s="6" customFormat="1" ht="27" x14ac:dyDescent="0.3">
      <c r="A64" s="143">
        <v>42</v>
      </c>
      <c r="B64" s="150">
        <v>31</v>
      </c>
      <c r="C64" s="130" t="s">
        <v>142</v>
      </c>
      <c r="D64" s="16"/>
      <c r="E64" s="13">
        <v>0</v>
      </c>
      <c r="F64" s="87">
        <v>2200</v>
      </c>
      <c r="G64" s="13">
        <v>28</v>
      </c>
      <c r="H64" s="231">
        <f t="shared" si="0"/>
        <v>1.2727272727272727</v>
      </c>
      <c r="I64" s="228" t="e">
        <f t="shared" si="1"/>
        <v>#DIV/0!</v>
      </c>
    </row>
    <row r="65" spans="1:9" ht="13.8" x14ac:dyDescent="0.3">
      <c r="A65" s="142">
        <v>422</v>
      </c>
      <c r="B65" s="147">
        <v>31</v>
      </c>
      <c r="C65" s="130" t="s">
        <v>143</v>
      </c>
      <c r="D65" s="16"/>
      <c r="E65" s="249">
        <v>0</v>
      </c>
      <c r="F65" s="250"/>
      <c r="G65" s="13">
        <v>0</v>
      </c>
      <c r="H65" s="231" t="e">
        <f>(G65/F68)*100</f>
        <v>#DIV/0!</v>
      </c>
      <c r="I65" s="228" t="e">
        <f t="shared" si="1"/>
        <v>#DIV/0!</v>
      </c>
    </row>
    <row r="66" spans="1:9" s="6" customFormat="1" ht="13.8" x14ac:dyDescent="0.3">
      <c r="A66" s="145">
        <v>4221</v>
      </c>
      <c r="B66" s="151">
        <v>31</v>
      </c>
      <c r="C66" s="131" t="s">
        <v>144</v>
      </c>
      <c r="D66" s="16"/>
      <c r="E66" s="15">
        <v>0</v>
      </c>
      <c r="F66" s="127">
        <v>2000</v>
      </c>
      <c r="G66" s="15">
        <v>28</v>
      </c>
      <c r="H66" s="231">
        <f t="shared" si="0"/>
        <v>1.4000000000000001</v>
      </c>
      <c r="I66" s="228" t="e">
        <f t="shared" si="1"/>
        <v>#DIV/0!</v>
      </c>
    </row>
    <row r="67" spans="1:9" s="6" customFormat="1" ht="13.8" x14ac:dyDescent="0.3">
      <c r="A67" s="145">
        <v>4227</v>
      </c>
      <c r="B67" s="151">
        <v>31</v>
      </c>
      <c r="C67" s="137" t="s">
        <v>154</v>
      </c>
      <c r="D67" s="82"/>
      <c r="E67" s="83">
        <v>0</v>
      </c>
      <c r="F67" s="83">
        <v>0</v>
      </c>
      <c r="G67" s="83">
        <v>0</v>
      </c>
      <c r="H67" s="231" t="e">
        <f t="shared" si="0"/>
        <v>#DIV/0!</v>
      </c>
      <c r="I67" s="228" t="e">
        <f t="shared" si="1"/>
        <v>#DIV/0!</v>
      </c>
    </row>
    <row r="68" spans="1:9" s="6" customFormat="1" ht="13.8" x14ac:dyDescent="0.3">
      <c r="A68" s="143">
        <v>424</v>
      </c>
      <c r="B68" s="151">
        <v>31</v>
      </c>
      <c r="C68" s="216" t="s">
        <v>208</v>
      </c>
      <c r="D68" s="85"/>
      <c r="E68" s="86">
        <v>0</v>
      </c>
      <c r="F68" s="13">
        <v>0</v>
      </c>
      <c r="G68" s="86">
        <v>0</v>
      </c>
      <c r="H68" s="231" t="e">
        <f>(G68/#REF!)*100</f>
        <v>#REF!</v>
      </c>
      <c r="I68" s="228" t="e">
        <f t="shared" si="1"/>
        <v>#DIV/0!</v>
      </c>
    </row>
    <row r="69" spans="1:9" s="6" customFormat="1" ht="13.8" x14ac:dyDescent="0.3">
      <c r="A69" s="153">
        <v>4241</v>
      </c>
      <c r="B69" s="151">
        <v>31</v>
      </c>
      <c r="C69" s="216" t="s">
        <v>208</v>
      </c>
      <c r="D69" s="85"/>
      <c r="E69" s="86">
        <v>0</v>
      </c>
      <c r="F69" s="86">
        <v>200</v>
      </c>
      <c r="G69" s="86">
        <v>0</v>
      </c>
      <c r="H69" s="231">
        <f t="shared" si="0"/>
        <v>0</v>
      </c>
      <c r="I69" s="228" t="e">
        <f t="shared" si="1"/>
        <v>#DIV/0!</v>
      </c>
    </row>
    <row r="70" spans="1:9" s="6" customFormat="1" ht="23.25" customHeight="1" x14ac:dyDescent="0.3">
      <c r="A70" s="189">
        <v>6632</v>
      </c>
      <c r="B70" s="190">
        <v>61</v>
      </c>
      <c r="C70" s="195" t="s">
        <v>173</v>
      </c>
      <c r="D70" s="84"/>
      <c r="E70" s="45"/>
      <c r="F70" s="45"/>
      <c r="G70" s="45"/>
      <c r="H70" s="114"/>
      <c r="I70" s="115"/>
    </row>
    <row r="71" spans="1:9" s="6" customFormat="1" ht="27" x14ac:dyDescent="0.3">
      <c r="A71" s="161">
        <v>4</v>
      </c>
      <c r="B71" s="166">
        <v>61</v>
      </c>
      <c r="C71" s="43" t="s">
        <v>153</v>
      </c>
      <c r="D71" s="84"/>
      <c r="E71" s="45"/>
      <c r="F71" s="45"/>
      <c r="G71" s="45"/>
      <c r="H71" s="114"/>
      <c r="I71" s="115"/>
    </row>
    <row r="72" spans="1:9" s="6" customFormat="1" ht="27" x14ac:dyDescent="0.3">
      <c r="A72" s="142">
        <v>42</v>
      </c>
      <c r="B72" s="149">
        <v>61</v>
      </c>
      <c r="C72" s="130" t="s">
        <v>142</v>
      </c>
      <c r="D72" s="157"/>
      <c r="E72" s="156">
        <v>0</v>
      </c>
      <c r="F72" s="158">
        <v>0</v>
      </c>
      <c r="G72" s="158">
        <v>0</v>
      </c>
      <c r="H72" s="231" t="e">
        <f t="shared" si="0"/>
        <v>#DIV/0!</v>
      </c>
      <c r="I72" s="228" t="e">
        <f t="shared" si="1"/>
        <v>#DIV/0!</v>
      </c>
    </row>
    <row r="73" spans="1:9" s="6" customFormat="1" ht="13.8" x14ac:dyDescent="0.3">
      <c r="A73" s="142">
        <v>422</v>
      </c>
      <c r="B73" s="149">
        <v>61</v>
      </c>
      <c r="C73" s="130" t="s">
        <v>143</v>
      </c>
      <c r="D73" s="157"/>
      <c r="E73" s="156">
        <v>0</v>
      </c>
      <c r="F73" s="158">
        <v>0</v>
      </c>
      <c r="G73" s="158">
        <v>0</v>
      </c>
      <c r="H73" s="231" t="e">
        <f t="shared" si="0"/>
        <v>#DIV/0!</v>
      </c>
      <c r="I73" s="228" t="e">
        <f t="shared" si="1"/>
        <v>#DIV/0!</v>
      </c>
    </row>
    <row r="74" spans="1:9" s="6" customFormat="1" ht="13.8" x14ac:dyDescent="0.3">
      <c r="A74" s="144">
        <v>4221</v>
      </c>
      <c r="B74" s="149">
        <v>61</v>
      </c>
      <c r="C74" s="131" t="s">
        <v>144</v>
      </c>
      <c r="D74" s="84"/>
      <c r="E74" s="158">
        <v>0</v>
      </c>
      <c r="F74" s="158">
        <v>0</v>
      </c>
      <c r="G74" s="158">
        <v>0</v>
      </c>
      <c r="H74" s="231" t="e">
        <f t="shared" si="0"/>
        <v>#DIV/0!</v>
      </c>
      <c r="I74" s="228" t="e">
        <f t="shared" si="1"/>
        <v>#DIV/0!</v>
      </c>
    </row>
    <row r="75" spans="1:9" s="6" customFormat="1" ht="29.25" customHeight="1" x14ac:dyDescent="0.3">
      <c r="A75" s="192">
        <v>6526</v>
      </c>
      <c r="B75" s="194">
        <v>41</v>
      </c>
      <c r="C75" s="191" t="s">
        <v>155</v>
      </c>
      <c r="D75" s="46"/>
      <c r="E75" s="44"/>
      <c r="F75" s="44"/>
      <c r="G75" s="44"/>
      <c r="H75" s="114"/>
      <c r="I75" s="115"/>
    </row>
    <row r="76" spans="1:9" s="6" customFormat="1" ht="13.8" x14ac:dyDescent="0.3">
      <c r="A76" s="162">
        <v>3</v>
      </c>
      <c r="B76" s="163">
        <v>41</v>
      </c>
      <c r="C76" s="43" t="s">
        <v>109</v>
      </c>
      <c r="D76" s="46"/>
      <c r="E76" s="44">
        <v>0</v>
      </c>
      <c r="F76" s="44">
        <v>2000</v>
      </c>
      <c r="G76" s="44">
        <v>49.51</v>
      </c>
      <c r="H76" s="114">
        <f t="shared" si="0"/>
        <v>2.4754999999999998</v>
      </c>
      <c r="I76" s="115" t="e">
        <f t="shared" si="1"/>
        <v>#DIV/0!</v>
      </c>
    </row>
    <row r="77" spans="1:9" s="6" customFormat="1" ht="13.8" x14ac:dyDescent="0.3">
      <c r="A77" s="143">
        <v>32</v>
      </c>
      <c r="B77" s="151">
        <v>41</v>
      </c>
      <c r="C77" s="49" t="s">
        <v>152</v>
      </c>
      <c r="D77" s="75"/>
      <c r="E77" s="59">
        <v>0</v>
      </c>
      <c r="F77" s="50">
        <v>2000</v>
      </c>
      <c r="G77" s="50">
        <v>49.51</v>
      </c>
      <c r="H77" s="231">
        <f t="shared" si="0"/>
        <v>2.4754999999999998</v>
      </c>
      <c r="I77" s="228" t="e">
        <f>(G77/E81)*100</f>
        <v>#DIV/0!</v>
      </c>
    </row>
    <row r="78" spans="1:9" s="6" customFormat="1" ht="13.8" x14ac:dyDescent="0.3">
      <c r="A78" s="143">
        <v>322</v>
      </c>
      <c r="B78" s="151">
        <v>41</v>
      </c>
      <c r="C78" s="130" t="s">
        <v>147</v>
      </c>
      <c r="D78" s="104"/>
      <c r="E78" s="59">
        <v>0</v>
      </c>
      <c r="F78" s="50">
        <v>0</v>
      </c>
      <c r="G78" s="50">
        <v>0</v>
      </c>
      <c r="H78" s="231" t="e">
        <f t="shared" si="0"/>
        <v>#DIV/0!</v>
      </c>
      <c r="I78" s="228" t="e">
        <f t="shared" si="1"/>
        <v>#DIV/0!</v>
      </c>
    </row>
    <row r="79" spans="1:9" s="6" customFormat="1" ht="13.8" x14ac:dyDescent="0.3">
      <c r="A79" s="153">
        <v>3222</v>
      </c>
      <c r="B79" s="151">
        <v>41</v>
      </c>
      <c r="C79" s="131" t="s">
        <v>178</v>
      </c>
      <c r="D79" s="104"/>
      <c r="E79" s="229">
        <v>0</v>
      </c>
      <c r="F79" s="102">
        <v>0</v>
      </c>
      <c r="G79" s="102">
        <v>0</v>
      </c>
      <c r="H79" s="231" t="e">
        <f t="shared" si="0"/>
        <v>#DIV/0!</v>
      </c>
      <c r="I79" s="228" t="e">
        <f t="shared" si="1"/>
        <v>#DIV/0!</v>
      </c>
    </row>
    <row r="80" spans="1:9" s="6" customFormat="1" ht="13.8" x14ac:dyDescent="0.3">
      <c r="A80" s="143">
        <v>329</v>
      </c>
      <c r="B80" s="151">
        <v>41</v>
      </c>
      <c r="C80" s="49" t="s">
        <v>150</v>
      </c>
      <c r="D80" s="75"/>
      <c r="E80" s="59">
        <v>0</v>
      </c>
      <c r="F80" s="50">
        <v>2000</v>
      </c>
      <c r="G80" s="50">
        <v>49.51</v>
      </c>
      <c r="H80" s="231">
        <f t="shared" si="0"/>
        <v>2.4754999999999998</v>
      </c>
      <c r="I80" s="228" t="e">
        <f t="shared" si="1"/>
        <v>#DIV/0!</v>
      </c>
    </row>
    <row r="81" spans="1:9" s="6" customFormat="1" ht="13.8" x14ac:dyDescent="0.3">
      <c r="A81" s="153">
        <v>3299</v>
      </c>
      <c r="B81" s="151">
        <v>41</v>
      </c>
      <c r="C81" s="132" t="s">
        <v>150</v>
      </c>
      <c r="D81" s="104"/>
      <c r="E81" s="102">
        <v>0</v>
      </c>
      <c r="F81" s="102">
        <v>2000</v>
      </c>
      <c r="G81" s="102">
        <v>49.51</v>
      </c>
      <c r="H81" s="231">
        <f t="shared" ref="H81:H144" si="10">(G81/F81)*100</f>
        <v>2.4754999999999998</v>
      </c>
      <c r="I81" s="228" t="e">
        <f>(G81/#REF!)*100</f>
        <v>#REF!</v>
      </c>
    </row>
    <row r="82" spans="1:9" s="6" customFormat="1" ht="29.25" customHeight="1" x14ac:dyDescent="0.3">
      <c r="A82" s="192">
        <v>65</v>
      </c>
      <c r="B82" s="194">
        <v>41</v>
      </c>
      <c r="C82" s="191" t="s">
        <v>155</v>
      </c>
      <c r="D82" s="46"/>
      <c r="E82" s="44"/>
      <c r="F82" s="44"/>
      <c r="G82" s="44"/>
      <c r="H82" s="114"/>
      <c r="I82" s="115"/>
    </row>
    <row r="83" spans="1:9" s="6" customFormat="1" ht="27" x14ac:dyDescent="0.3">
      <c r="A83" s="162">
        <v>4</v>
      </c>
      <c r="B83" s="172"/>
      <c r="C83" s="43" t="s">
        <v>153</v>
      </c>
      <c r="D83" s="46"/>
      <c r="E83" s="44"/>
      <c r="F83" s="44"/>
      <c r="G83" s="44"/>
      <c r="H83" s="114"/>
      <c r="I83" s="115"/>
    </row>
    <row r="84" spans="1:9" s="6" customFormat="1" ht="27" x14ac:dyDescent="0.3">
      <c r="A84" s="143">
        <v>42</v>
      </c>
      <c r="B84" s="151">
        <v>41</v>
      </c>
      <c r="C84" s="130" t="s">
        <v>142</v>
      </c>
      <c r="D84" s="16"/>
      <c r="E84" s="13">
        <v>0</v>
      </c>
      <c r="F84" s="13">
        <v>0</v>
      </c>
      <c r="G84" s="13">
        <v>0</v>
      </c>
      <c r="H84" s="231" t="e">
        <f t="shared" si="10"/>
        <v>#DIV/0!</v>
      </c>
      <c r="I84" s="228" t="e">
        <f t="shared" ref="I84:I149" si="11">(G84/E84)*100</f>
        <v>#DIV/0!</v>
      </c>
    </row>
    <row r="85" spans="1:9" s="6" customFormat="1" ht="13.8" x14ac:dyDescent="0.3">
      <c r="A85" s="143">
        <v>424</v>
      </c>
      <c r="B85" s="151">
        <v>41</v>
      </c>
      <c r="C85" s="130" t="s">
        <v>196</v>
      </c>
      <c r="D85" s="104"/>
      <c r="E85" s="102">
        <v>0</v>
      </c>
      <c r="F85" s="102">
        <v>0</v>
      </c>
      <c r="G85" s="102">
        <v>0</v>
      </c>
      <c r="H85" s="231" t="e">
        <f t="shared" si="10"/>
        <v>#DIV/0!</v>
      </c>
      <c r="I85" s="228" t="e">
        <f t="shared" si="11"/>
        <v>#DIV/0!</v>
      </c>
    </row>
    <row r="86" spans="1:9" s="6" customFormat="1" ht="13.8" x14ac:dyDescent="0.3">
      <c r="A86" s="153">
        <v>4241</v>
      </c>
      <c r="B86" s="151">
        <v>41</v>
      </c>
      <c r="C86" s="131" t="s">
        <v>197</v>
      </c>
      <c r="D86" s="104"/>
      <c r="E86" s="102">
        <v>0</v>
      </c>
      <c r="F86" s="102">
        <v>0</v>
      </c>
      <c r="G86" s="102">
        <v>0</v>
      </c>
      <c r="H86" s="231" t="e">
        <f t="shared" si="10"/>
        <v>#DIV/0!</v>
      </c>
      <c r="I86" s="228" t="e">
        <f t="shared" si="11"/>
        <v>#DIV/0!</v>
      </c>
    </row>
    <row r="87" spans="1:9" s="6" customFormat="1" ht="35.25" customHeight="1" x14ac:dyDescent="0.3">
      <c r="A87" s="196">
        <v>6361</v>
      </c>
      <c r="B87" s="194">
        <v>51</v>
      </c>
      <c r="C87" s="191" t="s">
        <v>159</v>
      </c>
      <c r="D87" s="46"/>
      <c r="E87" s="44"/>
      <c r="F87" s="44"/>
      <c r="G87" s="44"/>
      <c r="H87" s="114"/>
      <c r="I87" s="115"/>
    </row>
    <row r="88" spans="1:9" s="6" customFormat="1" ht="17.25" customHeight="1" x14ac:dyDescent="0.3">
      <c r="A88" s="162">
        <v>3</v>
      </c>
      <c r="B88" s="163">
        <v>51</v>
      </c>
      <c r="C88" s="43" t="s">
        <v>109</v>
      </c>
      <c r="D88" s="46"/>
      <c r="E88" s="44">
        <v>309177.38</v>
      </c>
      <c r="F88" s="44">
        <v>917500</v>
      </c>
      <c r="G88" s="44">
        <v>353965.96</v>
      </c>
      <c r="H88" s="114">
        <f t="shared" si="10"/>
        <v>38.579396185286107</v>
      </c>
      <c r="I88" s="115">
        <f t="shared" si="11"/>
        <v>114.48637025127778</v>
      </c>
    </row>
    <row r="89" spans="1:9" s="6" customFormat="1" ht="13.8" x14ac:dyDescent="0.3">
      <c r="A89" s="143">
        <v>31</v>
      </c>
      <c r="B89" s="150">
        <v>51</v>
      </c>
      <c r="C89" s="49" t="s">
        <v>145</v>
      </c>
      <c r="D89" s="49"/>
      <c r="E89" s="50">
        <v>295833.71999999997</v>
      </c>
      <c r="F89" s="50">
        <v>875000</v>
      </c>
      <c r="G89" s="50">
        <v>292574.28999999998</v>
      </c>
      <c r="H89" s="231">
        <f t="shared" si="10"/>
        <v>33.437061714285711</v>
      </c>
      <c r="I89" s="228">
        <f t="shared" si="11"/>
        <v>98.898222285140449</v>
      </c>
    </row>
    <row r="90" spans="1:9" s="6" customFormat="1" ht="13.8" x14ac:dyDescent="0.3">
      <c r="A90" s="143">
        <v>311</v>
      </c>
      <c r="B90" s="151">
        <v>51</v>
      </c>
      <c r="C90" s="130" t="s">
        <v>158</v>
      </c>
      <c r="D90" s="16"/>
      <c r="E90" s="50">
        <v>244856.62</v>
      </c>
      <c r="F90" s="13">
        <v>650000</v>
      </c>
      <c r="G90" s="50">
        <v>280857.15999999997</v>
      </c>
      <c r="H90" s="231">
        <f t="shared" si="10"/>
        <v>43.208793846153846</v>
      </c>
      <c r="I90" s="228">
        <f t="shared" si="11"/>
        <v>114.7027023406596</v>
      </c>
    </row>
    <row r="91" spans="1:9" s="6" customFormat="1" ht="13.8" x14ac:dyDescent="0.3">
      <c r="A91" s="145">
        <v>3111</v>
      </c>
      <c r="B91" s="151">
        <v>51</v>
      </c>
      <c r="C91" s="131" t="s">
        <v>110</v>
      </c>
      <c r="D91" s="16"/>
      <c r="E91" s="102">
        <v>244856.62</v>
      </c>
      <c r="F91" s="15">
        <v>650000</v>
      </c>
      <c r="G91" s="102">
        <v>280857.15999999997</v>
      </c>
      <c r="H91" s="231">
        <f t="shared" si="10"/>
        <v>43.208793846153846</v>
      </c>
      <c r="I91" s="228">
        <f t="shared" si="11"/>
        <v>114.7027023406596</v>
      </c>
    </row>
    <row r="92" spans="1:9" s="6" customFormat="1" ht="13.8" x14ac:dyDescent="0.3">
      <c r="A92" s="143">
        <v>312</v>
      </c>
      <c r="B92" s="150">
        <v>51</v>
      </c>
      <c r="C92" s="130" t="s">
        <v>111</v>
      </c>
      <c r="D92" s="16"/>
      <c r="E92" s="50">
        <v>10571.91</v>
      </c>
      <c r="F92" s="13">
        <v>75000</v>
      </c>
      <c r="G92" s="50">
        <v>11717.13</v>
      </c>
      <c r="H92" s="231">
        <f t="shared" si="10"/>
        <v>15.622839999999998</v>
      </c>
      <c r="I92" s="228">
        <f t="shared" si="11"/>
        <v>110.83266883656783</v>
      </c>
    </row>
    <row r="93" spans="1:9" ht="13.8" x14ac:dyDescent="0.3">
      <c r="A93" s="144">
        <v>3121</v>
      </c>
      <c r="B93" s="149">
        <v>51</v>
      </c>
      <c r="C93" s="131" t="s">
        <v>111</v>
      </c>
      <c r="D93" s="16"/>
      <c r="E93" s="102">
        <v>10571.91</v>
      </c>
      <c r="F93" s="15">
        <v>75000</v>
      </c>
      <c r="G93" s="102">
        <v>11717.13</v>
      </c>
      <c r="H93" s="231">
        <f t="shared" si="10"/>
        <v>15.622839999999998</v>
      </c>
      <c r="I93" s="228">
        <f t="shared" si="11"/>
        <v>110.83266883656783</v>
      </c>
    </row>
    <row r="94" spans="1:9" ht="13.8" x14ac:dyDescent="0.3">
      <c r="A94" s="142">
        <v>313</v>
      </c>
      <c r="B94" s="147">
        <v>51</v>
      </c>
      <c r="C94" s="130" t="s">
        <v>112</v>
      </c>
      <c r="D94" s="16"/>
      <c r="E94" s="50">
        <v>40405.19</v>
      </c>
      <c r="F94" s="13">
        <v>150000</v>
      </c>
      <c r="G94" s="50">
        <v>46372.39</v>
      </c>
      <c r="H94" s="231">
        <f t="shared" si="10"/>
        <v>30.914926666666666</v>
      </c>
      <c r="I94" s="228">
        <f t="shared" si="11"/>
        <v>114.76839980210462</v>
      </c>
    </row>
    <row r="95" spans="1:9" ht="13.8" x14ac:dyDescent="0.3">
      <c r="A95" s="144">
        <v>3132</v>
      </c>
      <c r="B95" s="149">
        <v>51</v>
      </c>
      <c r="C95" s="131" t="s">
        <v>113</v>
      </c>
      <c r="D95" s="16"/>
      <c r="E95" s="102">
        <v>40405.19</v>
      </c>
      <c r="F95" s="15">
        <v>150000</v>
      </c>
      <c r="G95" s="102">
        <v>46372.39</v>
      </c>
      <c r="H95" s="231">
        <f t="shared" si="10"/>
        <v>30.914926666666666</v>
      </c>
      <c r="I95" s="228">
        <f t="shared" si="11"/>
        <v>114.76839980210462</v>
      </c>
    </row>
    <row r="96" spans="1:9" s="6" customFormat="1" ht="13.8" x14ac:dyDescent="0.3">
      <c r="A96" s="143">
        <v>32</v>
      </c>
      <c r="B96" s="150">
        <v>51</v>
      </c>
      <c r="C96" s="130" t="s">
        <v>120</v>
      </c>
      <c r="D96" s="16"/>
      <c r="E96" s="50">
        <v>13343.66</v>
      </c>
      <c r="F96" s="13">
        <v>42500</v>
      </c>
      <c r="G96" s="50">
        <v>15019.28</v>
      </c>
      <c r="H96" s="231">
        <f t="shared" si="10"/>
        <v>35.339482352941175</v>
      </c>
      <c r="I96" s="228">
        <f t="shared" si="11"/>
        <v>112.55742427489909</v>
      </c>
    </row>
    <row r="97" spans="1:9" ht="13.8" x14ac:dyDescent="0.3">
      <c r="A97" s="142">
        <v>321</v>
      </c>
      <c r="B97" s="147">
        <v>51</v>
      </c>
      <c r="C97" s="130" t="s">
        <v>115</v>
      </c>
      <c r="D97" s="15"/>
      <c r="E97" s="50">
        <v>12363.66</v>
      </c>
      <c r="F97" s="13">
        <v>40000</v>
      </c>
      <c r="G97" s="50">
        <v>13855.28</v>
      </c>
      <c r="H97" s="231">
        <f t="shared" si="10"/>
        <v>34.638200000000005</v>
      </c>
      <c r="I97" s="228">
        <f t="shared" si="11"/>
        <v>112.06455046482999</v>
      </c>
    </row>
    <row r="98" spans="1:9" ht="13.8" x14ac:dyDescent="0.3">
      <c r="A98" s="144">
        <v>3212</v>
      </c>
      <c r="B98" s="149">
        <v>51</v>
      </c>
      <c r="C98" s="131" t="s">
        <v>117</v>
      </c>
      <c r="D98" s="16"/>
      <c r="E98" s="102">
        <v>12363.66</v>
      </c>
      <c r="F98" s="15">
        <v>40000</v>
      </c>
      <c r="G98" s="102">
        <v>13855.28</v>
      </c>
      <c r="H98" s="231">
        <f t="shared" si="10"/>
        <v>34.638200000000005</v>
      </c>
      <c r="I98" s="228">
        <f t="shared" si="11"/>
        <v>112.06455046482999</v>
      </c>
    </row>
    <row r="99" spans="1:9" ht="13.8" x14ac:dyDescent="0.3">
      <c r="A99" s="142">
        <v>329</v>
      </c>
      <c r="B99" s="147">
        <v>51</v>
      </c>
      <c r="C99" s="130" t="s">
        <v>161</v>
      </c>
      <c r="D99" s="16"/>
      <c r="E99" s="50">
        <v>980</v>
      </c>
      <c r="F99" s="13">
        <v>2500</v>
      </c>
      <c r="G99" s="50">
        <v>1164</v>
      </c>
      <c r="H99" s="231">
        <f t="shared" si="10"/>
        <v>46.56</v>
      </c>
      <c r="I99" s="228">
        <f t="shared" si="11"/>
        <v>118.77551020408164</v>
      </c>
    </row>
    <row r="100" spans="1:9" s="6" customFormat="1" ht="13.8" x14ac:dyDescent="0.3">
      <c r="A100" s="145">
        <v>3295</v>
      </c>
      <c r="B100" s="151">
        <v>51</v>
      </c>
      <c r="C100" s="131" t="s">
        <v>160</v>
      </c>
      <c r="D100" s="16"/>
      <c r="E100" s="102">
        <v>980</v>
      </c>
      <c r="F100" s="15">
        <v>2500</v>
      </c>
      <c r="G100" s="102">
        <v>1164</v>
      </c>
      <c r="H100" s="231">
        <f t="shared" si="10"/>
        <v>46.56</v>
      </c>
      <c r="I100" s="228">
        <f t="shared" si="11"/>
        <v>118.77551020408164</v>
      </c>
    </row>
    <row r="101" spans="1:9" s="6" customFormat="1" ht="24.75" customHeight="1" x14ac:dyDescent="0.3">
      <c r="A101" s="196">
        <v>6361</v>
      </c>
      <c r="B101" s="194">
        <v>51</v>
      </c>
      <c r="C101" s="191" t="s">
        <v>162</v>
      </c>
      <c r="D101" s="46"/>
      <c r="E101" s="44"/>
      <c r="F101" s="44"/>
      <c r="G101" s="44"/>
      <c r="H101" s="114"/>
      <c r="I101" s="115"/>
    </row>
    <row r="102" spans="1:9" s="6" customFormat="1" ht="16.5" customHeight="1" x14ac:dyDescent="0.3">
      <c r="A102" s="162">
        <v>3</v>
      </c>
      <c r="B102" s="163">
        <v>51</v>
      </c>
      <c r="C102" s="133" t="s">
        <v>109</v>
      </c>
      <c r="D102" s="78"/>
      <c r="E102" s="93"/>
      <c r="F102" s="93"/>
      <c r="G102" s="93"/>
      <c r="H102" s="114"/>
      <c r="I102" s="115"/>
    </row>
    <row r="103" spans="1:9" s="6" customFormat="1" ht="17.25" customHeight="1" x14ac:dyDescent="0.3">
      <c r="A103" s="143">
        <v>31</v>
      </c>
      <c r="B103" s="151">
        <v>51</v>
      </c>
      <c r="C103" s="139" t="s">
        <v>145</v>
      </c>
      <c r="D103" s="79"/>
      <c r="E103" s="41">
        <v>13711.51</v>
      </c>
      <c r="F103" s="41">
        <v>18026.34</v>
      </c>
      <c r="G103" s="41">
        <v>13251.93</v>
      </c>
      <c r="H103" s="231">
        <f t="shared" si="10"/>
        <v>73.514257469902375</v>
      </c>
      <c r="I103" s="228">
        <f t="shared" si="11"/>
        <v>96.648217446510259</v>
      </c>
    </row>
    <row r="104" spans="1:9" s="6" customFormat="1" ht="17.25" customHeight="1" x14ac:dyDescent="0.3">
      <c r="A104" s="143">
        <v>311</v>
      </c>
      <c r="B104" s="151">
        <v>51</v>
      </c>
      <c r="C104" s="22" t="s">
        <v>158</v>
      </c>
      <c r="D104" s="79"/>
      <c r="E104" s="41">
        <v>0</v>
      </c>
      <c r="F104" s="41">
        <v>3000</v>
      </c>
      <c r="G104" s="41">
        <v>1097.8499999999999</v>
      </c>
      <c r="H104" s="231">
        <f t="shared" si="10"/>
        <v>36.594999999999992</v>
      </c>
      <c r="I104" s="228" t="e">
        <f t="shared" si="11"/>
        <v>#DIV/0!</v>
      </c>
    </row>
    <row r="105" spans="1:9" s="6" customFormat="1" ht="17.25" customHeight="1" x14ac:dyDescent="0.3">
      <c r="A105" s="153">
        <v>3111</v>
      </c>
      <c r="B105" s="151">
        <v>51</v>
      </c>
      <c r="C105" s="220" t="s">
        <v>110</v>
      </c>
      <c r="D105" s="79"/>
      <c r="E105" s="80">
        <v>0</v>
      </c>
      <c r="F105" s="80">
        <v>0</v>
      </c>
      <c r="G105" s="80">
        <v>0</v>
      </c>
      <c r="H105" s="231" t="e">
        <f t="shared" si="10"/>
        <v>#DIV/0!</v>
      </c>
      <c r="I105" s="228" t="e">
        <f t="shared" si="11"/>
        <v>#DIV/0!</v>
      </c>
    </row>
    <row r="106" spans="1:9" s="6" customFormat="1" ht="17.25" customHeight="1" x14ac:dyDescent="0.3">
      <c r="A106" s="153">
        <v>31113</v>
      </c>
      <c r="B106" s="151">
        <v>51</v>
      </c>
      <c r="C106" s="216" t="s">
        <v>219</v>
      </c>
      <c r="D106" s="79"/>
      <c r="E106" s="80">
        <v>0</v>
      </c>
      <c r="F106" s="80">
        <v>3000</v>
      </c>
      <c r="G106" s="80">
        <v>1097.8499999999999</v>
      </c>
      <c r="H106" s="231">
        <f t="shared" si="10"/>
        <v>36.594999999999992</v>
      </c>
      <c r="I106" s="228"/>
    </row>
    <row r="107" spans="1:9" s="6" customFormat="1" ht="17.25" customHeight="1" x14ac:dyDescent="0.3">
      <c r="A107" s="143">
        <v>312</v>
      </c>
      <c r="B107" s="151">
        <v>51</v>
      </c>
      <c r="C107" s="27" t="s">
        <v>111</v>
      </c>
      <c r="D107" s="79"/>
      <c r="E107" s="41">
        <v>0</v>
      </c>
      <c r="F107" s="41">
        <v>0</v>
      </c>
      <c r="G107" s="41">
        <v>0</v>
      </c>
      <c r="H107" s="231" t="e">
        <f t="shared" si="10"/>
        <v>#DIV/0!</v>
      </c>
      <c r="I107" s="228" t="e">
        <f t="shared" si="11"/>
        <v>#DIV/0!</v>
      </c>
    </row>
    <row r="108" spans="1:9" s="6" customFormat="1" ht="17.25" customHeight="1" x14ac:dyDescent="0.3">
      <c r="A108" s="153">
        <v>3121</v>
      </c>
      <c r="B108" s="151">
        <v>51</v>
      </c>
      <c r="C108" s="138" t="s">
        <v>111</v>
      </c>
      <c r="D108" s="79"/>
      <c r="E108" s="80">
        <v>0</v>
      </c>
      <c r="F108" s="80">
        <v>0</v>
      </c>
      <c r="G108" s="80">
        <v>0</v>
      </c>
      <c r="H108" s="231" t="e">
        <f t="shared" si="10"/>
        <v>#DIV/0!</v>
      </c>
      <c r="I108" s="228" t="e">
        <f t="shared" si="11"/>
        <v>#DIV/0!</v>
      </c>
    </row>
    <row r="109" spans="1:9" s="6" customFormat="1" ht="17.25" customHeight="1" x14ac:dyDescent="0.3">
      <c r="A109" s="143">
        <v>32</v>
      </c>
      <c r="B109" s="225">
        <v>51</v>
      </c>
      <c r="C109" s="139" t="s">
        <v>120</v>
      </c>
      <c r="D109" s="79"/>
      <c r="E109" s="41">
        <v>13495.51</v>
      </c>
      <c r="F109" s="41">
        <v>15026.34</v>
      </c>
      <c r="G109" s="41">
        <v>12154.08</v>
      </c>
      <c r="H109" s="231">
        <f t="shared" si="10"/>
        <v>80.88516564912014</v>
      </c>
      <c r="I109" s="228">
        <f t="shared" si="11"/>
        <v>90.060175569504224</v>
      </c>
    </row>
    <row r="110" spans="1:9" s="6" customFormat="1" ht="17.25" customHeight="1" x14ac:dyDescent="0.3">
      <c r="A110" s="153">
        <v>3222</v>
      </c>
      <c r="B110" s="151">
        <v>51</v>
      </c>
      <c r="C110" s="216" t="s">
        <v>178</v>
      </c>
      <c r="D110" s="81"/>
      <c r="E110" s="80">
        <v>13495.51</v>
      </c>
      <c r="F110" s="80">
        <v>15026.34</v>
      </c>
      <c r="G110" s="80">
        <v>11973.93</v>
      </c>
      <c r="H110" s="231">
        <f t="shared" si="10"/>
        <v>79.686270908285053</v>
      </c>
      <c r="I110" s="228">
        <f t="shared" si="11"/>
        <v>88.725287151059874</v>
      </c>
    </row>
    <row r="111" spans="1:9" s="6" customFormat="1" ht="15" customHeight="1" x14ac:dyDescent="0.3">
      <c r="A111" s="153">
        <v>3296</v>
      </c>
      <c r="B111" s="151">
        <v>51</v>
      </c>
      <c r="C111" s="138" t="s">
        <v>209</v>
      </c>
      <c r="D111" s="81"/>
      <c r="E111" s="80">
        <v>0</v>
      </c>
      <c r="F111" s="80">
        <v>0</v>
      </c>
      <c r="G111" s="80">
        <v>180.15</v>
      </c>
      <c r="H111" s="231" t="e">
        <f t="shared" si="10"/>
        <v>#DIV/0!</v>
      </c>
      <c r="I111" s="228" t="e">
        <f t="shared" si="11"/>
        <v>#DIV/0!</v>
      </c>
    </row>
    <row r="112" spans="1:9" s="6" customFormat="1" ht="13.8" x14ac:dyDescent="0.3">
      <c r="A112" s="143">
        <v>323</v>
      </c>
      <c r="B112" s="151">
        <v>51</v>
      </c>
      <c r="C112" s="134" t="s">
        <v>148</v>
      </c>
      <c r="D112" s="81"/>
      <c r="E112" s="41">
        <v>0</v>
      </c>
      <c r="F112" s="41">
        <v>0</v>
      </c>
      <c r="G112" s="41">
        <v>0</v>
      </c>
      <c r="H112" s="231" t="e">
        <f t="shared" si="10"/>
        <v>#DIV/0!</v>
      </c>
      <c r="I112" s="228" t="e">
        <f t="shared" si="11"/>
        <v>#DIV/0!</v>
      </c>
    </row>
    <row r="113" spans="1:9" ht="13.8" x14ac:dyDescent="0.3">
      <c r="A113" s="144">
        <v>3236</v>
      </c>
      <c r="B113" s="149">
        <v>51</v>
      </c>
      <c r="C113" s="135" t="s">
        <v>133</v>
      </c>
      <c r="D113" s="81"/>
      <c r="E113" s="80">
        <v>0</v>
      </c>
      <c r="F113" s="80">
        <v>0</v>
      </c>
      <c r="G113" s="80">
        <v>0</v>
      </c>
      <c r="H113" s="231" t="e">
        <f t="shared" si="10"/>
        <v>#DIV/0!</v>
      </c>
      <c r="I113" s="228" t="e">
        <f t="shared" si="11"/>
        <v>#DIV/0!</v>
      </c>
    </row>
    <row r="114" spans="1:9" ht="13.8" x14ac:dyDescent="0.3">
      <c r="A114" s="142">
        <v>381</v>
      </c>
      <c r="B114" s="149">
        <v>51</v>
      </c>
      <c r="C114" s="135" t="s">
        <v>173</v>
      </c>
      <c r="D114" s="81"/>
      <c r="E114" s="41">
        <v>216</v>
      </c>
      <c r="F114" s="41">
        <v>0</v>
      </c>
      <c r="G114" s="41">
        <v>0</v>
      </c>
      <c r="H114" s="231" t="e">
        <f t="shared" si="10"/>
        <v>#DIV/0!</v>
      </c>
      <c r="I114" s="228">
        <f t="shared" si="11"/>
        <v>0</v>
      </c>
    </row>
    <row r="115" spans="1:9" ht="13.8" x14ac:dyDescent="0.3">
      <c r="A115" s="144">
        <v>3812</v>
      </c>
      <c r="B115" s="149">
        <v>51</v>
      </c>
      <c r="C115" s="135" t="s">
        <v>210</v>
      </c>
      <c r="D115" s="81"/>
      <c r="E115" s="80">
        <v>216</v>
      </c>
      <c r="F115" s="80">
        <v>0</v>
      </c>
      <c r="G115" s="80">
        <v>0</v>
      </c>
      <c r="H115" s="231" t="e">
        <f t="shared" si="10"/>
        <v>#DIV/0!</v>
      </c>
      <c r="I115" s="228">
        <f t="shared" si="11"/>
        <v>0</v>
      </c>
    </row>
    <row r="116" spans="1:9" ht="27" x14ac:dyDescent="0.3">
      <c r="A116" s="161">
        <v>4</v>
      </c>
      <c r="B116" s="160">
        <v>51</v>
      </c>
      <c r="C116" s="136" t="s">
        <v>88</v>
      </c>
      <c r="D116" s="84"/>
      <c r="E116" s="45"/>
      <c r="F116" s="45"/>
      <c r="G116" s="45"/>
      <c r="H116" s="114"/>
      <c r="I116" s="115"/>
    </row>
    <row r="117" spans="1:9" ht="27.75" customHeight="1" x14ac:dyDescent="0.3">
      <c r="A117" s="142">
        <v>42</v>
      </c>
      <c r="B117" s="147">
        <v>51</v>
      </c>
      <c r="C117" s="134" t="s">
        <v>89</v>
      </c>
      <c r="D117" s="79"/>
      <c r="E117" s="41">
        <v>0</v>
      </c>
      <c r="F117" s="41">
        <v>7700</v>
      </c>
      <c r="G117" s="41">
        <v>0</v>
      </c>
      <c r="H117" s="231">
        <f t="shared" si="10"/>
        <v>0</v>
      </c>
      <c r="I117" s="228" t="e">
        <f t="shared" si="11"/>
        <v>#DIV/0!</v>
      </c>
    </row>
    <row r="118" spans="1:9" s="6" customFormat="1" ht="15" customHeight="1" x14ac:dyDescent="0.3">
      <c r="A118" s="153">
        <v>4241</v>
      </c>
      <c r="B118" s="151">
        <v>51</v>
      </c>
      <c r="C118" s="137" t="s">
        <v>87</v>
      </c>
      <c r="D118" s="82"/>
      <c r="E118" s="83">
        <v>0</v>
      </c>
      <c r="F118" s="83">
        <v>1700</v>
      </c>
      <c r="G118" s="83">
        <v>0</v>
      </c>
      <c r="H118" s="231">
        <f t="shared" si="10"/>
        <v>0</v>
      </c>
      <c r="I118" s="228" t="e">
        <f t="shared" si="11"/>
        <v>#DIV/0!</v>
      </c>
    </row>
    <row r="119" spans="1:9" s="6" customFormat="1" ht="15" customHeight="1" x14ac:dyDescent="0.3">
      <c r="A119" s="153">
        <v>4241</v>
      </c>
      <c r="B119" s="151">
        <v>51</v>
      </c>
      <c r="C119" s="137" t="s">
        <v>223</v>
      </c>
      <c r="D119" s="82"/>
      <c r="E119" s="83">
        <v>0</v>
      </c>
      <c r="F119" s="83">
        <v>6000</v>
      </c>
      <c r="G119" s="83">
        <v>0</v>
      </c>
      <c r="H119" s="231">
        <f t="shared" si="10"/>
        <v>0</v>
      </c>
      <c r="I119" s="228"/>
    </row>
    <row r="120" spans="1:9" ht="30.75" customHeight="1" x14ac:dyDescent="0.3">
      <c r="A120" s="189">
        <v>6361</v>
      </c>
      <c r="B120" s="190">
        <v>53</v>
      </c>
      <c r="C120" s="191" t="s">
        <v>194</v>
      </c>
      <c r="D120" s="46"/>
      <c r="E120" s="44"/>
      <c r="F120" s="44"/>
      <c r="G120" s="44"/>
      <c r="H120" s="114"/>
      <c r="I120" s="115"/>
    </row>
    <row r="121" spans="1:9" ht="13.8" x14ac:dyDescent="0.3">
      <c r="A121" s="161">
        <v>3</v>
      </c>
      <c r="B121" s="160">
        <v>53</v>
      </c>
      <c r="C121" s="133" t="s">
        <v>109</v>
      </c>
      <c r="D121" s="78"/>
      <c r="E121" s="93">
        <v>0</v>
      </c>
      <c r="F121" s="93">
        <v>0</v>
      </c>
      <c r="G121" s="93"/>
      <c r="H121" s="114" t="e">
        <f t="shared" si="10"/>
        <v>#DIV/0!</v>
      </c>
      <c r="I121" s="115" t="e">
        <f t="shared" si="11"/>
        <v>#DIV/0!</v>
      </c>
    </row>
    <row r="122" spans="1:9" ht="13.8" x14ac:dyDescent="0.3">
      <c r="A122" s="142">
        <v>322</v>
      </c>
      <c r="B122" s="147">
        <v>53</v>
      </c>
      <c r="C122" s="130" t="s">
        <v>147</v>
      </c>
      <c r="D122" s="82"/>
      <c r="E122" s="87">
        <v>0</v>
      </c>
      <c r="F122" s="87">
        <v>0</v>
      </c>
      <c r="G122" s="87">
        <v>0</v>
      </c>
      <c r="H122" s="231" t="e">
        <f t="shared" si="10"/>
        <v>#DIV/0!</v>
      </c>
      <c r="I122" s="228" t="e">
        <f t="shared" si="11"/>
        <v>#DIV/0!</v>
      </c>
    </row>
    <row r="123" spans="1:9" ht="13.8" x14ac:dyDescent="0.3">
      <c r="A123" s="144">
        <v>3222</v>
      </c>
      <c r="B123" s="149">
        <v>53</v>
      </c>
      <c r="C123" s="137" t="s">
        <v>126</v>
      </c>
      <c r="D123" s="85"/>
      <c r="E123" s="83">
        <v>0</v>
      </c>
      <c r="F123" s="83">
        <v>0</v>
      </c>
      <c r="G123" s="86">
        <v>0</v>
      </c>
      <c r="H123" s="231" t="e">
        <f t="shared" si="10"/>
        <v>#DIV/0!</v>
      </c>
      <c r="I123" s="228" t="e">
        <f t="shared" si="11"/>
        <v>#DIV/0!</v>
      </c>
    </row>
    <row r="124" spans="1:9" ht="13.8" x14ac:dyDescent="0.3">
      <c r="A124" s="142">
        <v>329</v>
      </c>
      <c r="B124" s="147">
        <v>53</v>
      </c>
      <c r="C124" s="27" t="s">
        <v>163</v>
      </c>
      <c r="D124" s="82"/>
      <c r="E124" s="87">
        <v>0</v>
      </c>
      <c r="F124" s="87">
        <v>0</v>
      </c>
      <c r="G124" s="87">
        <v>0</v>
      </c>
      <c r="H124" s="231" t="e">
        <f t="shared" si="10"/>
        <v>#DIV/0!</v>
      </c>
      <c r="I124" s="228" t="e">
        <f t="shared" si="11"/>
        <v>#DIV/0!</v>
      </c>
    </row>
    <row r="125" spans="1:9" ht="13.8" x14ac:dyDescent="0.3">
      <c r="A125" s="144">
        <v>3299</v>
      </c>
      <c r="B125" s="147">
        <v>53</v>
      </c>
      <c r="C125" s="138" t="s">
        <v>163</v>
      </c>
      <c r="D125" s="167"/>
      <c r="E125" s="83">
        <v>0</v>
      </c>
      <c r="F125" s="83">
        <v>0</v>
      </c>
      <c r="G125" s="168">
        <v>0</v>
      </c>
      <c r="H125" s="231" t="e">
        <f t="shared" si="10"/>
        <v>#DIV/0!</v>
      </c>
      <c r="I125" s="228" t="e">
        <f t="shared" si="11"/>
        <v>#DIV/0!</v>
      </c>
    </row>
    <row r="126" spans="1:9" ht="30.75" customHeight="1" x14ac:dyDescent="0.3">
      <c r="A126" s="189">
        <v>6361</v>
      </c>
      <c r="B126" s="190">
        <v>53</v>
      </c>
      <c r="C126" s="215" t="s">
        <v>194</v>
      </c>
      <c r="D126" s="78"/>
      <c r="E126" s="93"/>
      <c r="F126" s="93"/>
      <c r="G126" s="93"/>
      <c r="H126" s="114"/>
      <c r="I126" s="115"/>
    </row>
    <row r="127" spans="1:9" ht="27" x14ac:dyDescent="0.3">
      <c r="A127" s="142">
        <v>42</v>
      </c>
      <c r="B127" s="147">
        <v>53</v>
      </c>
      <c r="C127" s="40" t="s">
        <v>89</v>
      </c>
      <c r="D127" s="85"/>
      <c r="E127" s="19">
        <v>1182.6500000000001</v>
      </c>
      <c r="F127" s="19">
        <v>0</v>
      </c>
      <c r="G127" s="19">
        <v>0</v>
      </c>
      <c r="H127" s="231" t="e">
        <f t="shared" si="10"/>
        <v>#DIV/0!</v>
      </c>
      <c r="I127" s="228">
        <f t="shared" si="11"/>
        <v>0</v>
      </c>
    </row>
    <row r="128" spans="1:9" ht="13.8" x14ac:dyDescent="0.3">
      <c r="A128" s="144">
        <v>4221</v>
      </c>
      <c r="B128" s="147">
        <v>53</v>
      </c>
      <c r="C128" s="224" t="s">
        <v>144</v>
      </c>
      <c r="D128" s="85"/>
      <c r="E128" s="86">
        <v>1182.6500000000001</v>
      </c>
      <c r="F128" s="86">
        <v>0</v>
      </c>
      <c r="G128" s="86">
        <v>0</v>
      </c>
      <c r="H128" s="231" t="e">
        <f t="shared" si="10"/>
        <v>#DIV/0!</v>
      </c>
      <c r="I128" s="228">
        <f t="shared" si="11"/>
        <v>0</v>
      </c>
    </row>
    <row r="129" spans="1:9" ht="13.8" x14ac:dyDescent="0.3">
      <c r="A129" s="144">
        <v>4226</v>
      </c>
      <c r="B129" s="147">
        <v>53</v>
      </c>
      <c r="C129" s="216" t="s">
        <v>195</v>
      </c>
      <c r="D129" s="85"/>
      <c r="E129" s="86">
        <v>0</v>
      </c>
      <c r="F129" s="86">
        <v>0</v>
      </c>
      <c r="G129" s="86">
        <v>0</v>
      </c>
      <c r="H129" s="231" t="e">
        <f t="shared" si="10"/>
        <v>#DIV/0!</v>
      </c>
      <c r="I129" s="228" t="e">
        <f t="shared" si="11"/>
        <v>#DIV/0!</v>
      </c>
    </row>
    <row r="130" spans="1:9" ht="13.8" x14ac:dyDescent="0.3">
      <c r="A130" s="144">
        <v>4241</v>
      </c>
      <c r="B130" s="147">
        <v>53</v>
      </c>
      <c r="C130" s="221" t="s">
        <v>208</v>
      </c>
      <c r="D130" s="222"/>
      <c r="E130" s="223">
        <v>0</v>
      </c>
      <c r="F130" s="223">
        <v>0</v>
      </c>
      <c r="G130" s="223">
        <v>0</v>
      </c>
      <c r="H130" s="231" t="e">
        <f t="shared" si="10"/>
        <v>#DIV/0!</v>
      </c>
      <c r="I130" s="228" t="e">
        <f t="shared" si="11"/>
        <v>#DIV/0!</v>
      </c>
    </row>
    <row r="131" spans="1:9" ht="24.75" customHeight="1" x14ac:dyDescent="0.3">
      <c r="A131" s="189">
        <v>63811</v>
      </c>
      <c r="B131" s="190">
        <v>54</v>
      </c>
      <c r="C131" s="202" t="s">
        <v>211</v>
      </c>
      <c r="D131" s="169"/>
      <c r="E131" s="171"/>
      <c r="F131" s="171"/>
      <c r="G131" s="171"/>
      <c r="H131" s="114"/>
      <c r="I131" s="115"/>
    </row>
    <row r="132" spans="1:9" ht="13.8" x14ac:dyDescent="0.3">
      <c r="A132" s="161">
        <v>3</v>
      </c>
      <c r="B132" s="160">
        <v>54</v>
      </c>
      <c r="C132" s="43" t="s">
        <v>109</v>
      </c>
      <c r="D132" s="84"/>
      <c r="E132" s="45"/>
      <c r="F132" s="45"/>
      <c r="G132" s="45"/>
      <c r="H132" s="114"/>
      <c r="I132" s="115"/>
    </row>
    <row r="133" spans="1:9" ht="13.8" x14ac:dyDescent="0.3">
      <c r="A133" s="142">
        <v>32</v>
      </c>
      <c r="B133" s="147">
        <v>54</v>
      </c>
      <c r="C133" s="208" t="s">
        <v>120</v>
      </c>
      <c r="D133" s="157"/>
      <c r="E133" s="156">
        <v>0</v>
      </c>
      <c r="F133" s="156">
        <v>0</v>
      </c>
      <c r="G133" s="156">
        <v>0</v>
      </c>
      <c r="H133" s="231" t="e">
        <f t="shared" si="10"/>
        <v>#DIV/0!</v>
      </c>
      <c r="I133" s="228" t="e">
        <f t="shared" si="11"/>
        <v>#DIV/0!</v>
      </c>
    </row>
    <row r="134" spans="1:9" ht="13.8" x14ac:dyDescent="0.3">
      <c r="A134" s="144">
        <v>3211</v>
      </c>
      <c r="B134" s="147">
        <v>54</v>
      </c>
      <c r="C134" s="219" t="s">
        <v>212</v>
      </c>
      <c r="D134" s="157"/>
      <c r="E134" s="158">
        <v>0</v>
      </c>
      <c r="F134" s="158">
        <v>0</v>
      </c>
      <c r="G134" s="158">
        <v>0</v>
      </c>
      <c r="H134" s="231" t="e">
        <f t="shared" si="10"/>
        <v>#DIV/0!</v>
      </c>
      <c r="I134" s="228" t="e">
        <f t="shared" si="11"/>
        <v>#DIV/0!</v>
      </c>
    </row>
    <row r="135" spans="1:9" ht="13.8" x14ac:dyDescent="0.3">
      <c r="A135" s="142">
        <v>323</v>
      </c>
      <c r="B135" s="147">
        <v>54</v>
      </c>
      <c r="C135" s="178" t="s">
        <v>136</v>
      </c>
      <c r="D135" s="157"/>
      <c r="E135" s="156">
        <v>0</v>
      </c>
      <c r="F135" s="156">
        <v>0</v>
      </c>
      <c r="G135" s="156">
        <v>0</v>
      </c>
      <c r="H135" s="231" t="e">
        <f t="shared" si="10"/>
        <v>#DIV/0!</v>
      </c>
      <c r="I135" s="228" t="e">
        <f t="shared" si="11"/>
        <v>#DIV/0!</v>
      </c>
    </row>
    <row r="136" spans="1:9" ht="13.8" x14ac:dyDescent="0.3">
      <c r="A136" s="144">
        <v>3239</v>
      </c>
      <c r="B136" s="149">
        <v>54</v>
      </c>
      <c r="C136" s="177" t="s">
        <v>136</v>
      </c>
      <c r="D136" s="84"/>
      <c r="E136" s="158">
        <v>0</v>
      </c>
      <c r="F136" s="158">
        <v>0</v>
      </c>
      <c r="G136" s="158">
        <v>0</v>
      </c>
      <c r="H136" s="231" t="e">
        <f t="shared" si="10"/>
        <v>#DIV/0!</v>
      </c>
      <c r="I136" s="228" t="e">
        <f t="shared" si="11"/>
        <v>#DIV/0!</v>
      </c>
    </row>
    <row r="137" spans="1:9" ht="21.75" customHeight="1" x14ac:dyDescent="0.3">
      <c r="A137" s="192">
        <v>63</v>
      </c>
      <c r="B137" s="205"/>
      <c r="C137" s="191" t="s">
        <v>177</v>
      </c>
      <c r="D137" s="46"/>
      <c r="E137" s="44"/>
      <c r="F137" s="44"/>
      <c r="G137" s="44"/>
      <c r="H137" s="114"/>
      <c r="I137" s="115"/>
    </row>
    <row r="138" spans="1:9" ht="13.8" x14ac:dyDescent="0.3">
      <c r="A138" s="162">
        <v>3</v>
      </c>
      <c r="B138" s="172"/>
      <c r="C138" s="43" t="s">
        <v>168</v>
      </c>
      <c r="D138" s="46"/>
      <c r="E138" s="44"/>
      <c r="F138" s="44"/>
      <c r="G138" s="44"/>
      <c r="H138" s="114"/>
      <c r="I138" s="115"/>
    </row>
    <row r="139" spans="1:9" ht="13.8" x14ac:dyDescent="0.3">
      <c r="A139" s="143">
        <v>322</v>
      </c>
      <c r="B139" s="151"/>
      <c r="C139" s="130" t="s">
        <v>120</v>
      </c>
      <c r="D139" s="16"/>
      <c r="E139" s="50">
        <v>121.44</v>
      </c>
      <c r="F139" s="13">
        <v>286.99</v>
      </c>
      <c r="G139" s="50">
        <v>286.99</v>
      </c>
      <c r="H139" s="231">
        <f t="shared" si="10"/>
        <v>100</v>
      </c>
      <c r="I139" s="228">
        <f t="shared" si="11"/>
        <v>236.32246376811597</v>
      </c>
    </row>
    <row r="140" spans="1:9" ht="14.4" x14ac:dyDescent="0.3">
      <c r="A140" s="145">
        <v>3222</v>
      </c>
      <c r="B140" s="199">
        <v>54</v>
      </c>
      <c r="C140" s="131" t="s">
        <v>214</v>
      </c>
      <c r="D140" s="16"/>
      <c r="E140" s="102">
        <v>75</v>
      </c>
      <c r="F140" s="15">
        <v>286.99</v>
      </c>
      <c r="G140" s="102">
        <v>286.99</v>
      </c>
      <c r="H140" s="231">
        <f t="shared" si="10"/>
        <v>100</v>
      </c>
      <c r="I140" s="228">
        <f t="shared" si="11"/>
        <v>382.65333333333331</v>
      </c>
    </row>
    <row r="141" spans="1:9" ht="18" customHeight="1" x14ac:dyDescent="0.3">
      <c r="A141" s="145">
        <v>3222</v>
      </c>
      <c r="B141" s="199">
        <v>51</v>
      </c>
      <c r="C141" s="131" t="s">
        <v>215</v>
      </c>
      <c r="D141" s="16"/>
      <c r="E141" s="102">
        <v>46.44</v>
      </c>
      <c r="F141" s="15">
        <v>0</v>
      </c>
      <c r="G141" s="102">
        <v>0</v>
      </c>
      <c r="H141" s="231" t="e">
        <f t="shared" si="10"/>
        <v>#DIV/0!</v>
      </c>
      <c r="I141" s="228">
        <f t="shared" si="11"/>
        <v>0</v>
      </c>
    </row>
    <row r="142" spans="1:9" ht="19.5" customHeight="1" x14ac:dyDescent="0.3">
      <c r="A142" s="192">
        <v>67</v>
      </c>
      <c r="B142" s="205"/>
      <c r="C142" s="191" t="s">
        <v>177</v>
      </c>
      <c r="D142" s="46"/>
      <c r="E142" s="44"/>
      <c r="F142" s="52"/>
      <c r="G142" s="52"/>
      <c r="H142" s="114"/>
      <c r="I142" s="115"/>
    </row>
    <row r="143" spans="1:9" ht="14.4" x14ac:dyDescent="0.3">
      <c r="A143" s="143">
        <v>322</v>
      </c>
      <c r="B143" s="199">
        <v>19</v>
      </c>
      <c r="C143" s="131" t="s">
        <v>178</v>
      </c>
      <c r="D143" s="16"/>
      <c r="E143" s="50">
        <v>333</v>
      </c>
      <c r="F143" s="13">
        <v>182.31</v>
      </c>
      <c r="G143" s="50">
        <v>0</v>
      </c>
      <c r="H143" s="231">
        <f t="shared" si="10"/>
        <v>0</v>
      </c>
      <c r="I143" s="228">
        <f t="shared" si="11"/>
        <v>0</v>
      </c>
    </row>
    <row r="144" spans="1:9" ht="14.4" x14ac:dyDescent="0.3">
      <c r="A144" s="145">
        <v>3222</v>
      </c>
      <c r="B144" s="199">
        <v>19</v>
      </c>
      <c r="C144" s="131" t="s">
        <v>178</v>
      </c>
      <c r="D144" s="16"/>
      <c r="E144" s="102">
        <v>333</v>
      </c>
      <c r="F144" s="15">
        <v>182.31</v>
      </c>
      <c r="G144" s="102">
        <v>0</v>
      </c>
      <c r="H144" s="231">
        <f t="shared" si="10"/>
        <v>0</v>
      </c>
      <c r="I144" s="228">
        <f t="shared" si="11"/>
        <v>0</v>
      </c>
    </row>
    <row r="145" spans="1:9" ht="19.5" customHeight="1" x14ac:dyDescent="0.3">
      <c r="A145" s="192">
        <v>67</v>
      </c>
      <c r="B145" s="205"/>
      <c r="C145" s="191" t="s">
        <v>177</v>
      </c>
      <c r="D145" s="46"/>
      <c r="E145" s="44"/>
      <c r="F145" s="52"/>
      <c r="G145" s="52"/>
      <c r="H145" s="114"/>
      <c r="I145" s="115"/>
    </row>
    <row r="146" spans="1:9" ht="14.4" x14ac:dyDescent="0.3">
      <c r="A146" s="143">
        <v>322</v>
      </c>
      <c r="B146" s="199">
        <v>12</v>
      </c>
      <c r="C146" s="131" t="s">
        <v>178</v>
      </c>
      <c r="D146" s="16"/>
      <c r="E146" s="50">
        <v>0</v>
      </c>
      <c r="F146" s="13">
        <v>196.99</v>
      </c>
      <c r="G146" s="50">
        <v>193.04</v>
      </c>
      <c r="H146" s="231">
        <f t="shared" ref="H146:H147" si="12">(G146/F146)*100</f>
        <v>97.994822072186395</v>
      </c>
      <c r="I146" s="228" t="e">
        <f t="shared" ref="I146:I147" si="13">(G146/E146)*100</f>
        <v>#DIV/0!</v>
      </c>
    </row>
    <row r="147" spans="1:9" ht="14.4" x14ac:dyDescent="0.3">
      <c r="A147" s="145">
        <v>3222</v>
      </c>
      <c r="B147" s="199">
        <v>12</v>
      </c>
      <c r="C147" s="131" t="s">
        <v>178</v>
      </c>
      <c r="D147" s="16"/>
      <c r="E147" s="102">
        <v>0</v>
      </c>
      <c r="F147" s="15">
        <v>196.99</v>
      </c>
      <c r="G147" s="102">
        <v>193.04</v>
      </c>
      <c r="H147" s="231">
        <f t="shared" si="12"/>
        <v>97.994822072186395</v>
      </c>
      <c r="I147" s="228" t="e">
        <f t="shared" si="13"/>
        <v>#DIV/0!</v>
      </c>
    </row>
    <row r="148" spans="1:9" ht="27.75" customHeight="1" x14ac:dyDescent="0.3">
      <c r="A148" s="200">
        <v>63931</v>
      </c>
      <c r="B148" s="201">
        <v>54</v>
      </c>
      <c r="C148" s="202" t="s">
        <v>245</v>
      </c>
      <c r="D148" s="169"/>
      <c r="E148" s="170"/>
      <c r="F148" s="171"/>
      <c r="G148" s="171"/>
      <c r="H148" s="114"/>
      <c r="I148" s="115"/>
    </row>
    <row r="149" spans="1:9" ht="13.8" x14ac:dyDescent="0.3">
      <c r="A149" s="161">
        <v>3</v>
      </c>
      <c r="B149" s="160">
        <v>54</v>
      </c>
      <c r="C149" s="140" t="s">
        <v>109</v>
      </c>
      <c r="D149" s="121"/>
      <c r="E149" s="94">
        <v>652.37</v>
      </c>
      <c r="F149" s="94"/>
      <c r="G149" s="94"/>
      <c r="H149" s="114" t="e">
        <f t="shared" ref="H149:H176" si="14">(G149/F149)*100</f>
        <v>#DIV/0!</v>
      </c>
      <c r="I149" s="115">
        <f t="shared" si="11"/>
        <v>0</v>
      </c>
    </row>
    <row r="150" spans="1:9" ht="13.8" x14ac:dyDescent="0.3">
      <c r="A150" s="142">
        <v>31</v>
      </c>
      <c r="B150" s="147">
        <v>54</v>
      </c>
      <c r="C150" s="130" t="s">
        <v>158</v>
      </c>
      <c r="D150" s="79"/>
      <c r="E150" s="41">
        <v>652.37</v>
      </c>
      <c r="F150" s="41">
        <v>0</v>
      </c>
      <c r="G150" s="41">
        <v>0</v>
      </c>
      <c r="H150" s="231" t="e">
        <f t="shared" si="14"/>
        <v>#DIV/0!</v>
      </c>
      <c r="I150" s="228">
        <f t="shared" ref="I150:I206" si="15">(G150/E150)*100</f>
        <v>0</v>
      </c>
    </row>
    <row r="151" spans="1:9" ht="13.8" x14ac:dyDescent="0.3">
      <c r="A151" s="142">
        <v>311</v>
      </c>
      <c r="B151" s="147">
        <v>54</v>
      </c>
      <c r="C151" s="130" t="s">
        <v>158</v>
      </c>
      <c r="D151" s="123"/>
      <c r="E151" s="41">
        <v>652.37</v>
      </c>
      <c r="F151" s="41">
        <v>0</v>
      </c>
      <c r="G151" s="41">
        <v>0</v>
      </c>
      <c r="H151" s="231" t="e">
        <f t="shared" si="14"/>
        <v>#DIV/0!</v>
      </c>
      <c r="I151" s="228">
        <f t="shared" si="15"/>
        <v>0</v>
      </c>
    </row>
    <row r="152" spans="1:9" ht="13.8" x14ac:dyDescent="0.3">
      <c r="A152" s="144">
        <v>3111</v>
      </c>
      <c r="B152" s="149">
        <v>54</v>
      </c>
      <c r="C152" s="131" t="s">
        <v>110</v>
      </c>
      <c r="D152" s="79"/>
      <c r="E152" s="80">
        <v>652.37</v>
      </c>
      <c r="F152" s="80">
        <v>0</v>
      </c>
      <c r="G152" s="80">
        <v>0</v>
      </c>
      <c r="H152" s="231" t="e">
        <f t="shared" si="14"/>
        <v>#DIV/0!</v>
      </c>
      <c r="I152" s="228">
        <f t="shared" si="15"/>
        <v>0</v>
      </c>
    </row>
    <row r="153" spans="1:9" ht="13.8" x14ac:dyDescent="0.3">
      <c r="A153" s="184">
        <v>3111</v>
      </c>
      <c r="B153" s="148">
        <v>54</v>
      </c>
      <c r="C153" s="137" t="s">
        <v>179</v>
      </c>
      <c r="D153" s="185"/>
      <c r="E153" s="103">
        <v>0</v>
      </c>
      <c r="F153" s="80">
        <v>0</v>
      </c>
      <c r="G153" s="103">
        <v>0</v>
      </c>
      <c r="H153" s="231" t="e">
        <f t="shared" si="14"/>
        <v>#DIV/0!</v>
      </c>
      <c r="I153" s="228" t="e">
        <f t="shared" si="15"/>
        <v>#DIV/0!</v>
      </c>
    </row>
    <row r="154" spans="1:9" s="6" customFormat="1" ht="13.8" x14ac:dyDescent="0.3">
      <c r="A154" s="154">
        <v>312</v>
      </c>
      <c r="B154" s="203">
        <v>54</v>
      </c>
      <c r="C154" s="139" t="s">
        <v>180</v>
      </c>
      <c r="D154" s="155"/>
      <c r="E154" s="19">
        <v>0</v>
      </c>
      <c r="F154" s="80">
        <v>0</v>
      </c>
      <c r="G154" s="19">
        <v>0</v>
      </c>
      <c r="H154" s="231" t="e">
        <f t="shared" si="14"/>
        <v>#DIV/0!</v>
      </c>
      <c r="I154" s="228" t="e">
        <f t="shared" si="15"/>
        <v>#DIV/0!</v>
      </c>
    </row>
    <row r="155" spans="1:9" s="6" customFormat="1" ht="13.8" x14ac:dyDescent="0.3">
      <c r="A155" s="153">
        <v>3121</v>
      </c>
      <c r="B155" s="151">
        <v>54</v>
      </c>
      <c r="C155" s="137" t="s">
        <v>180</v>
      </c>
      <c r="D155" s="122"/>
      <c r="E155" s="86">
        <v>0</v>
      </c>
      <c r="F155" s="80">
        <v>0</v>
      </c>
      <c r="G155" s="86">
        <v>0</v>
      </c>
      <c r="H155" s="231" t="e">
        <f t="shared" si="14"/>
        <v>#DIV/0!</v>
      </c>
      <c r="I155" s="228" t="e">
        <f t="shared" si="15"/>
        <v>#DIV/0!</v>
      </c>
    </row>
    <row r="156" spans="1:9" s="6" customFormat="1" ht="13.8" x14ac:dyDescent="0.3">
      <c r="A156" s="186">
        <v>313</v>
      </c>
      <c r="B156" s="204">
        <v>54</v>
      </c>
      <c r="C156" s="130" t="s">
        <v>112</v>
      </c>
      <c r="D156" s="181"/>
      <c r="E156" s="19">
        <v>0</v>
      </c>
      <c r="F156" s="80">
        <v>0</v>
      </c>
      <c r="G156" s="19">
        <v>0</v>
      </c>
      <c r="H156" s="231" t="e">
        <f t="shared" si="14"/>
        <v>#DIV/0!</v>
      </c>
      <c r="I156" s="228" t="e">
        <f t="shared" si="15"/>
        <v>#DIV/0!</v>
      </c>
    </row>
    <row r="157" spans="1:9" s="6" customFormat="1" ht="13.8" x14ac:dyDescent="0.3">
      <c r="A157" s="179">
        <v>3132</v>
      </c>
      <c r="B157" s="180">
        <v>54</v>
      </c>
      <c r="C157" s="131" t="s">
        <v>113</v>
      </c>
      <c r="D157" s="181"/>
      <c r="E157" s="86">
        <v>0</v>
      </c>
      <c r="F157" s="80">
        <v>0</v>
      </c>
      <c r="G157" s="86">
        <v>0</v>
      </c>
      <c r="H157" s="231" t="e">
        <f t="shared" si="14"/>
        <v>#DIV/0!</v>
      </c>
      <c r="I157" s="228" t="e">
        <f t="shared" si="15"/>
        <v>#DIV/0!</v>
      </c>
    </row>
    <row r="158" spans="1:9" s="6" customFormat="1" ht="27" x14ac:dyDescent="0.3">
      <c r="A158" s="179">
        <v>3132</v>
      </c>
      <c r="B158" s="180">
        <v>54</v>
      </c>
      <c r="C158" s="131" t="s">
        <v>181</v>
      </c>
      <c r="D158" s="181"/>
      <c r="E158" s="86">
        <v>0</v>
      </c>
      <c r="F158" s="80">
        <v>0</v>
      </c>
      <c r="G158" s="86">
        <v>0</v>
      </c>
      <c r="H158" s="231" t="e">
        <f t="shared" si="14"/>
        <v>#DIV/0!</v>
      </c>
      <c r="I158" s="228" t="e">
        <f t="shared" si="15"/>
        <v>#DIV/0!</v>
      </c>
    </row>
    <row r="159" spans="1:9" s="6" customFormat="1" ht="27.6" x14ac:dyDescent="0.3">
      <c r="A159" s="197">
        <v>63911</v>
      </c>
      <c r="B159" s="198">
        <v>51</v>
      </c>
      <c r="C159" s="195" t="s">
        <v>245</v>
      </c>
      <c r="D159" s="182"/>
      <c r="E159" s="183"/>
      <c r="F159" s="183"/>
      <c r="G159" s="183"/>
      <c r="H159" s="114"/>
      <c r="I159" s="115"/>
    </row>
    <row r="160" spans="1:9" s="6" customFormat="1" ht="15.75" customHeight="1" x14ac:dyDescent="0.3">
      <c r="A160" s="162">
        <v>3</v>
      </c>
      <c r="B160" s="163">
        <v>51</v>
      </c>
      <c r="C160" s="43" t="s">
        <v>109</v>
      </c>
      <c r="D160" s="43"/>
      <c r="E160" s="44"/>
      <c r="F160" s="44"/>
      <c r="G160" s="44"/>
      <c r="H160" s="114"/>
      <c r="I160" s="115"/>
    </row>
    <row r="161" spans="1:9" s="6" customFormat="1" ht="13.8" x14ac:dyDescent="0.3">
      <c r="A161" s="186">
        <v>31</v>
      </c>
      <c r="B161" s="180">
        <v>51</v>
      </c>
      <c r="C161" s="130" t="s">
        <v>158</v>
      </c>
      <c r="D161" s="181"/>
      <c r="E161" s="19">
        <v>0</v>
      </c>
      <c r="F161" s="19">
        <v>0</v>
      </c>
      <c r="G161" s="19">
        <v>0</v>
      </c>
      <c r="H161" s="231" t="e">
        <f t="shared" si="14"/>
        <v>#DIV/0!</v>
      </c>
      <c r="I161" s="228" t="e">
        <f t="shared" si="15"/>
        <v>#DIV/0!</v>
      </c>
    </row>
    <row r="162" spans="1:9" s="6" customFormat="1" ht="13.8" x14ac:dyDescent="0.3">
      <c r="A162" s="186">
        <v>311</v>
      </c>
      <c r="B162" s="180">
        <v>51</v>
      </c>
      <c r="C162" s="130" t="s">
        <v>158</v>
      </c>
      <c r="D162" s="181"/>
      <c r="E162" s="19">
        <v>0</v>
      </c>
      <c r="F162" s="19">
        <v>0</v>
      </c>
      <c r="G162" s="19">
        <v>0</v>
      </c>
      <c r="H162" s="231" t="e">
        <f t="shared" si="14"/>
        <v>#DIV/0!</v>
      </c>
      <c r="I162" s="228" t="e">
        <f t="shared" si="15"/>
        <v>#DIV/0!</v>
      </c>
    </row>
    <row r="163" spans="1:9" s="6" customFormat="1" ht="13.8" x14ac:dyDescent="0.3">
      <c r="A163" s="179">
        <v>3111</v>
      </c>
      <c r="B163" s="180">
        <v>51</v>
      </c>
      <c r="C163" s="131" t="s">
        <v>110</v>
      </c>
      <c r="D163" s="181"/>
      <c r="E163" s="86">
        <v>0</v>
      </c>
      <c r="F163" s="86">
        <v>0</v>
      </c>
      <c r="G163" s="86">
        <v>0</v>
      </c>
      <c r="H163" s="231" t="e">
        <f t="shared" si="14"/>
        <v>#DIV/0!</v>
      </c>
      <c r="I163" s="228" t="e">
        <f t="shared" si="15"/>
        <v>#DIV/0!</v>
      </c>
    </row>
    <row r="164" spans="1:9" s="6" customFormat="1" ht="13.8" x14ac:dyDescent="0.3">
      <c r="A164" s="186">
        <v>313</v>
      </c>
      <c r="B164" s="180">
        <v>51</v>
      </c>
      <c r="C164" s="130" t="s">
        <v>112</v>
      </c>
      <c r="D164" s="181"/>
      <c r="E164" s="19">
        <v>0</v>
      </c>
      <c r="F164" s="19">
        <v>0</v>
      </c>
      <c r="G164" s="19">
        <v>0</v>
      </c>
      <c r="H164" s="231" t="e">
        <f t="shared" si="14"/>
        <v>#DIV/0!</v>
      </c>
      <c r="I164" s="228" t="e">
        <f t="shared" si="15"/>
        <v>#DIV/0!</v>
      </c>
    </row>
    <row r="165" spans="1:9" s="6" customFormat="1" ht="13.8" x14ac:dyDescent="0.3">
      <c r="A165" s="179">
        <v>3132</v>
      </c>
      <c r="B165" s="180">
        <v>51</v>
      </c>
      <c r="C165" s="131" t="s">
        <v>113</v>
      </c>
      <c r="D165" s="181"/>
      <c r="E165" s="86">
        <v>0</v>
      </c>
      <c r="F165" s="86">
        <v>0</v>
      </c>
      <c r="G165" s="86">
        <v>0</v>
      </c>
      <c r="H165" s="231" t="e">
        <f t="shared" si="14"/>
        <v>#DIV/0!</v>
      </c>
      <c r="I165" s="228" t="e">
        <f t="shared" si="15"/>
        <v>#DIV/0!</v>
      </c>
    </row>
    <row r="166" spans="1:9" s="95" customFormat="1" ht="30" customHeight="1" x14ac:dyDescent="0.3">
      <c r="A166" s="197">
        <v>67</v>
      </c>
      <c r="B166" s="198">
        <v>19</v>
      </c>
      <c r="C166" s="195" t="s">
        <v>245</v>
      </c>
      <c r="D166" s="182"/>
      <c r="E166" s="183"/>
      <c r="F166" s="183"/>
      <c r="G166" s="183"/>
      <c r="H166" s="114"/>
      <c r="I166" s="115"/>
    </row>
    <row r="167" spans="1:9" s="6" customFormat="1" ht="13.8" x14ac:dyDescent="0.3">
      <c r="A167" s="162">
        <v>3</v>
      </c>
      <c r="B167" s="163">
        <v>19</v>
      </c>
      <c r="C167" s="43" t="s">
        <v>109</v>
      </c>
      <c r="D167" s="43"/>
      <c r="E167" s="44">
        <v>1620.49</v>
      </c>
      <c r="F167" s="44">
        <v>2128.46</v>
      </c>
      <c r="G167" s="44">
        <v>0</v>
      </c>
      <c r="H167" s="114">
        <f t="shared" si="14"/>
        <v>0</v>
      </c>
      <c r="I167" s="115">
        <f t="shared" si="15"/>
        <v>0</v>
      </c>
    </row>
    <row r="168" spans="1:9" s="6" customFormat="1" ht="13.8" x14ac:dyDescent="0.3">
      <c r="A168" s="143">
        <v>31</v>
      </c>
      <c r="B168" s="150">
        <v>19</v>
      </c>
      <c r="C168" s="49" t="s">
        <v>158</v>
      </c>
      <c r="D168" s="75"/>
      <c r="E168" s="50">
        <v>1620.49</v>
      </c>
      <c r="F168" s="50">
        <v>2128.46</v>
      </c>
      <c r="G168" s="50">
        <v>0</v>
      </c>
      <c r="H168" s="231">
        <f t="shared" si="14"/>
        <v>0</v>
      </c>
      <c r="I168" s="228">
        <f t="shared" si="15"/>
        <v>0</v>
      </c>
    </row>
    <row r="169" spans="1:9" s="6" customFormat="1" ht="13.8" x14ac:dyDescent="0.3">
      <c r="A169" s="143">
        <v>311</v>
      </c>
      <c r="B169" s="150">
        <v>19</v>
      </c>
      <c r="C169" s="130" t="s">
        <v>158</v>
      </c>
      <c r="D169" s="16"/>
      <c r="E169" s="50">
        <v>1390.98</v>
      </c>
      <c r="F169" s="50">
        <v>1827</v>
      </c>
      <c r="G169" s="50">
        <v>0</v>
      </c>
      <c r="H169" s="231">
        <f t="shared" si="14"/>
        <v>0</v>
      </c>
      <c r="I169" s="228">
        <f t="shared" si="15"/>
        <v>0</v>
      </c>
    </row>
    <row r="170" spans="1:9" s="6" customFormat="1" ht="13.8" x14ac:dyDescent="0.3">
      <c r="A170" s="145">
        <v>3111</v>
      </c>
      <c r="B170" s="151">
        <v>19</v>
      </c>
      <c r="C170" s="131" t="s">
        <v>110</v>
      </c>
      <c r="D170" s="16"/>
      <c r="E170" s="15">
        <v>1390.98</v>
      </c>
      <c r="F170" s="15">
        <v>1827</v>
      </c>
      <c r="G170" s="15">
        <v>0</v>
      </c>
      <c r="H170" s="231">
        <f t="shared" si="14"/>
        <v>0</v>
      </c>
      <c r="I170" s="228">
        <f t="shared" si="15"/>
        <v>0</v>
      </c>
    </row>
    <row r="171" spans="1:9" s="6" customFormat="1" ht="13.8" x14ac:dyDescent="0.3">
      <c r="A171" s="143">
        <v>312</v>
      </c>
      <c r="B171" s="150">
        <v>19</v>
      </c>
      <c r="C171" s="130" t="s">
        <v>111</v>
      </c>
      <c r="D171" s="16"/>
      <c r="E171" s="13">
        <v>0</v>
      </c>
      <c r="F171" s="13">
        <v>0</v>
      </c>
      <c r="G171" s="13">
        <v>0</v>
      </c>
      <c r="H171" s="231" t="e">
        <f t="shared" si="14"/>
        <v>#DIV/0!</v>
      </c>
      <c r="I171" s="228" t="e">
        <f t="shared" si="15"/>
        <v>#DIV/0!</v>
      </c>
    </row>
    <row r="172" spans="1:9" s="6" customFormat="1" ht="13.8" x14ac:dyDescent="0.3">
      <c r="A172" s="145">
        <v>3121</v>
      </c>
      <c r="B172" s="151">
        <v>19</v>
      </c>
      <c r="C172" s="131" t="s">
        <v>111</v>
      </c>
      <c r="D172" s="16"/>
      <c r="E172" s="15">
        <v>0</v>
      </c>
      <c r="F172" s="15">
        <v>0</v>
      </c>
      <c r="G172" s="15">
        <v>0</v>
      </c>
      <c r="H172" s="231" t="e">
        <f t="shared" si="14"/>
        <v>#DIV/0!</v>
      </c>
      <c r="I172" s="228" t="e">
        <f t="shared" si="15"/>
        <v>#DIV/0!</v>
      </c>
    </row>
    <row r="173" spans="1:9" s="6" customFormat="1" ht="13.8" x14ac:dyDescent="0.3">
      <c r="A173" s="143">
        <v>313</v>
      </c>
      <c r="B173" s="150">
        <v>19</v>
      </c>
      <c r="C173" s="130" t="s">
        <v>112</v>
      </c>
      <c r="D173" s="16"/>
      <c r="E173" s="13">
        <v>229.51</v>
      </c>
      <c r="F173" s="13">
        <v>301.45999999999998</v>
      </c>
      <c r="G173" s="13">
        <v>0</v>
      </c>
      <c r="H173" s="231">
        <f t="shared" si="14"/>
        <v>0</v>
      </c>
      <c r="I173" s="228">
        <f t="shared" si="15"/>
        <v>0</v>
      </c>
    </row>
    <row r="174" spans="1:9" s="6" customFormat="1" ht="13.8" x14ac:dyDescent="0.3">
      <c r="A174" s="145">
        <v>3132</v>
      </c>
      <c r="B174" s="151">
        <v>19</v>
      </c>
      <c r="C174" s="131" t="s">
        <v>113</v>
      </c>
      <c r="D174" s="16"/>
      <c r="E174" s="15">
        <v>229.51</v>
      </c>
      <c r="F174" s="15">
        <v>301.45999999999998</v>
      </c>
      <c r="G174" s="15">
        <v>0</v>
      </c>
      <c r="H174" s="231">
        <f t="shared" si="14"/>
        <v>0</v>
      </c>
      <c r="I174" s="228">
        <f t="shared" si="15"/>
        <v>0</v>
      </c>
    </row>
    <row r="175" spans="1:9" s="6" customFormat="1" ht="15" customHeight="1" x14ac:dyDescent="0.3">
      <c r="A175" s="143">
        <v>323</v>
      </c>
      <c r="B175" s="150">
        <v>19</v>
      </c>
      <c r="C175" s="27" t="s">
        <v>199</v>
      </c>
      <c r="D175" s="187"/>
      <c r="E175" s="188">
        <v>0</v>
      </c>
      <c r="F175" s="188">
        <v>0</v>
      </c>
      <c r="G175" s="188">
        <v>0</v>
      </c>
      <c r="H175" s="231" t="e">
        <f t="shared" si="14"/>
        <v>#DIV/0!</v>
      </c>
      <c r="I175" s="228" t="e">
        <f t="shared" si="15"/>
        <v>#DIV/0!</v>
      </c>
    </row>
    <row r="176" spans="1:9" s="6" customFormat="1" ht="13.5" customHeight="1" x14ac:dyDescent="0.3">
      <c r="A176" s="145">
        <v>3237</v>
      </c>
      <c r="B176" s="151">
        <v>19</v>
      </c>
      <c r="C176" s="138" t="s">
        <v>134</v>
      </c>
      <c r="D176" s="187"/>
      <c r="E176" s="127">
        <v>0</v>
      </c>
      <c r="F176" s="127">
        <v>0</v>
      </c>
      <c r="G176" s="127">
        <v>0</v>
      </c>
      <c r="H176" s="231" t="e">
        <f t="shared" si="14"/>
        <v>#DIV/0!</v>
      </c>
      <c r="I176" s="228" t="e">
        <f t="shared" si="15"/>
        <v>#DIV/0!</v>
      </c>
    </row>
    <row r="177" spans="1:9" s="6" customFormat="1" ht="29.25" customHeight="1" x14ac:dyDescent="0.3">
      <c r="A177" s="197">
        <v>67</v>
      </c>
      <c r="B177" s="198">
        <v>11</v>
      </c>
      <c r="C177" s="195" t="s">
        <v>245</v>
      </c>
      <c r="D177" s="182"/>
      <c r="E177" s="183"/>
      <c r="F177" s="183"/>
      <c r="G177" s="183"/>
      <c r="H177" s="114"/>
      <c r="I177" s="115"/>
    </row>
    <row r="178" spans="1:9" s="6" customFormat="1" ht="13.5" customHeight="1" x14ac:dyDescent="0.3">
      <c r="A178" s="162">
        <v>3</v>
      </c>
      <c r="B178" s="163">
        <v>11</v>
      </c>
      <c r="C178" s="43" t="s">
        <v>109</v>
      </c>
      <c r="D178" s="43"/>
      <c r="E178" s="44">
        <v>2531.34</v>
      </c>
      <c r="F178" s="44">
        <v>5554.02</v>
      </c>
      <c r="G178" s="44">
        <v>4804.8999999999996</v>
      </c>
      <c r="H178" s="114">
        <f t="shared" ref="H178:H206" si="16">G178/F178*100</f>
        <v>86.512111947742341</v>
      </c>
      <c r="I178" s="115">
        <f t="shared" si="15"/>
        <v>189.81646084682419</v>
      </c>
    </row>
    <row r="179" spans="1:9" s="6" customFormat="1" ht="13.5" customHeight="1" x14ac:dyDescent="0.3">
      <c r="A179" s="143">
        <v>31</v>
      </c>
      <c r="B179" s="150">
        <v>11</v>
      </c>
      <c r="C179" s="49" t="s">
        <v>158</v>
      </c>
      <c r="D179" s="75"/>
      <c r="E179" s="50">
        <v>1730.59</v>
      </c>
      <c r="F179" s="50">
        <v>5047.3900000000003</v>
      </c>
      <c r="G179" s="50">
        <v>4343.8100000000004</v>
      </c>
      <c r="H179" s="227">
        <f t="shared" si="16"/>
        <v>86.060518406542784</v>
      </c>
      <c r="I179" s="228">
        <f t="shared" si="15"/>
        <v>251.00168150746279</v>
      </c>
    </row>
    <row r="180" spans="1:9" s="6" customFormat="1" ht="13.5" customHeight="1" x14ac:dyDescent="0.3">
      <c r="A180" s="143">
        <v>311</v>
      </c>
      <c r="B180" s="150">
        <v>11</v>
      </c>
      <c r="C180" s="130" t="s">
        <v>158</v>
      </c>
      <c r="D180" s="16"/>
      <c r="E180" s="13">
        <v>1313.81</v>
      </c>
      <c r="F180" s="13">
        <v>3828</v>
      </c>
      <c r="G180" s="13">
        <v>3828</v>
      </c>
      <c r="H180" s="227">
        <f t="shared" si="16"/>
        <v>100</v>
      </c>
      <c r="I180" s="228">
        <f t="shared" si="15"/>
        <v>291.36633150912235</v>
      </c>
    </row>
    <row r="181" spans="1:9" s="6" customFormat="1" ht="13.5" customHeight="1" x14ac:dyDescent="0.3">
      <c r="A181" s="145">
        <v>3111</v>
      </c>
      <c r="B181" s="151">
        <v>11</v>
      </c>
      <c r="C181" s="131" t="s">
        <v>110</v>
      </c>
      <c r="D181" s="16"/>
      <c r="E181" s="15">
        <v>1313.81</v>
      </c>
      <c r="F181" s="15">
        <v>3828</v>
      </c>
      <c r="G181" s="15">
        <v>3828</v>
      </c>
      <c r="H181" s="227">
        <f t="shared" si="16"/>
        <v>100</v>
      </c>
      <c r="I181" s="228">
        <f t="shared" si="15"/>
        <v>291.36633150912235</v>
      </c>
    </row>
    <row r="182" spans="1:9" s="6" customFormat="1" ht="13.5" customHeight="1" x14ac:dyDescent="0.3">
      <c r="A182" s="143">
        <v>312</v>
      </c>
      <c r="B182" s="150">
        <v>11</v>
      </c>
      <c r="C182" s="130" t="s">
        <v>111</v>
      </c>
      <c r="D182" s="16"/>
      <c r="E182" s="13">
        <v>200</v>
      </c>
      <c r="F182" s="13">
        <v>903.58</v>
      </c>
      <c r="G182" s="13">
        <v>200</v>
      </c>
      <c r="H182" s="227">
        <f t="shared" si="16"/>
        <v>22.134177383297548</v>
      </c>
      <c r="I182" s="228">
        <f t="shared" si="15"/>
        <v>100</v>
      </c>
    </row>
    <row r="183" spans="1:9" s="6" customFormat="1" ht="13.5" customHeight="1" x14ac:dyDescent="0.3">
      <c r="A183" s="145">
        <v>3121</v>
      </c>
      <c r="B183" s="151">
        <v>11</v>
      </c>
      <c r="C183" s="131" t="s">
        <v>111</v>
      </c>
      <c r="D183" s="16"/>
      <c r="E183" s="15">
        <v>200</v>
      </c>
      <c r="F183" s="15">
        <v>903.58</v>
      </c>
      <c r="G183" s="15">
        <v>200</v>
      </c>
      <c r="H183" s="227">
        <f t="shared" si="16"/>
        <v>22.134177383297548</v>
      </c>
      <c r="I183" s="228">
        <f t="shared" si="15"/>
        <v>100</v>
      </c>
    </row>
    <row r="184" spans="1:9" s="6" customFormat="1" ht="13.5" customHeight="1" x14ac:dyDescent="0.3">
      <c r="A184" s="143">
        <v>313</v>
      </c>
      <c r="B184" s="150">
        <v>11</v>
      </c>
      <c r="C184" s="130" t="s">
        <v>112</v>
      </c>
      <c r="D184" s="16"/>
      <c r="E184" s="13">
        <v>216.78</v>
      </c>
      <c r="F184" s="13">
        <v>315.81</v>
      </c>
      <c r="G184" s="13">
        <v>315.81</v>
      </c>
      <c r="H184" s="227">
        <f t="shared" si="16"/>
        <v>100</v>
      </c>
      <c r="I184" s="228">
        <f t="shared" si="15"/>
        <v>145.68225851093274</v>
      </c>
    </row>
    <row r="185" spans="1:9" s="6" customFormat="1" ht="13.5" customHeight="1" x14ac:dyDescent="0.3">
      <c r="A185" s="145">
        <v>3132</v>
      </c>
      <c r="B185" s="151">
        <v>11</v>
      </c>
      <c r="C185" s="131" t="s">
        <v>113</v>
      </c>
      <c r="D185" s="16"/>
      <c r="E185" s="15">
        <v>216.78</v>
      </c>
      <c r="F185" s="15">
        <v>315.81</v>
      </c>
      <c r="G185" s="15">
        <v>315.81</v>
      </c>
      <c r="H185" s="227">
        <f t="shared" si="16"/>
        <v>100</v>
      </c>
      <c r="I185" s="228">
        <f t="shared" si="15"/>
        <v>145.68225851093274</v>
      </c>
    </row>
    <row r="186" spans="1:9" s="6" customFormat="1" ht="13.5" customHeight="1" x14ac:dyDescent="0.3">
      <c r="A186" s="143">
        <v>321</v>
      </c>
      <c r="B186" s="150">
        <v>11</v>
      </c>
      <c r="C186" s="130" t="s">
        <v>165</v>
      </c>
      <c r="D186" s="187"/>
      <c r="E186" s="188">
        <v>800.75</v>
      </c>
      <c r="F186" s="188">
        <v>506.63</v>
      </c>
      <c r="G186" s="188">
        <v>461.09</v>
      </c>
      <c r="H186" s="227">
        <f t="shared" si="16"/>
        <v>91.011191599392063</v>
      </c>
      <c r="I186" s="228">
        <f t="shared" si="15"/>
        <v>57.582266625039026</v>
      </c>
    </row>
    <row r="187" spans="1:9" s="6" customFormat="1" ht="13.5" customHeight="1" x14ac:dyDescent="0.3">
      <c r="A187" s="145">
        <v>3212</v>
      </c>
      <c r="B187" s="151">
        <v>11</v>
      </c>
      <c r="C187" s="131" t="s">
        <v>165</v>
      </c>
      <c r="D187" s="187"/>
      <c r="E187" s="127">
        <v>800.75</v>
      </c>
      <c r="F187" s="127">
        <v>506.63</v>
      </c>
      <c r="G187" s="127">
        <v>461.09</v>
      </c>
      <c r="H187" s="227">
        <f t="shared" si="16"/>
        <v>91.011191599392063</v>
      </c>
      <c r="I187" s="228">
        <f t="shared" si="15"/>
        <v>57.582266625039026</v>
      </c>
    </row>
    <row r="188" spans="1:9" s="6" customFormat="1" ht="29.25" customHeight="1" x14ac:dyDescent="0.3">
      <c r="A188" s="197">
        <v>67</v>
      </c>
      <c r="B188" s="198">
        <v>12</v>
      </c>
      <c r="C188" s="195" t="s">
        <v>245</v>
      </c>
      <c r="D188" s="237"/>
      <c r="E188" s="94"/>
      <c r="F188" s="94"/>
      <c r="G188" s="94"/>
      <c r="H188" s="238"/>
      <c r="I188" s="239"/>
    </row>
    <row r="189" spans="1:9" s="6" customFormat="1" ht="15.75" customHeight="1" x14ac:dyDescent="0.3">
      <c r="A189" s="234">
        <v>3</v>
      </c>
      <c r="B189" s="235">
        <v>12</v>
      </c>
      <c r="C189" s="241" t="s">
        <v>109</v>
      </c>
      <c r="D189" s="242"/>
      <c r="E189" s="45">
        <v>5295.7</v>
      </c>
      <c r="F189" s="45">
        <v>9032.35</v>
      </c>
      <c r="G189" s="45">
        <v>9032.35</v>
      </c>
      <c r="H189" s="238">
        <f t="shared" ref="H189:H194" si="17">G189/F189*100</f>
        <v>100</v>
      </c>
      <c r="I189" s="239">
        <f t="shared" ref="I189:I194" si="18">(G189/E189)*100</f>
        <v>170.56007704363921</v>
      </c>
    </row>
    <row r="190" spans="1:9" s="6" customFormat="1" ht="13.5" customHeight="1" x14ac:dyDescent="0.3">
      <c r="A190" s="243">
        <v>31</v>
      </c>
      <c r="B190" s="150">
        <v>12</v>
      </c>
      <c r="C190" s="244" t="s">
        <v>158</v>
      </c>
      <c r="D190" s="222"/>
      <c r="E190" s="188">
        <v>5295.7</v>
      </c>
      <c r="F190" s="188">
        <v>9032.35</v>
      </c>
      <c r="G190" s="188">
        <v>9032.35</v>
      </c>
      <c r="H190" s="245">
        <f t="shared" si="17"/>
        <v>100</v>
      </c>
      <c r="I190" s="246">
        <f t="shared" si="18"/>
        <v>170.56007704363921</v>
      </c>
    </row>
    <row r="191" spans="1:9" s="6" customFormat="1" ht="13.5" customHeight="1" x14ac:dyDescent="0.3">
      <c r="A191" s="243">
        <v>311</v>
      </c>
      <c r="B191" s="150">
        <v>12</v>
      </c>
      <c r="C191" s="244" t="s">
        <v>158</v>
      </c>
      <c r="D191" s="222"/>
      <c r="E191" s="188">
        <v>4453.28</v>
      </c>
      <c r="F191" s="188">
        <v>7482</v>
      </c>
      <c r="G191" s="188">
        <v>7482</v>
      </c>
      <c r="H191" s="245">
        <f t="shared" si="17"/>
        <v>100</v>
      </c>
      <c r="I191" s="246">
        <f t="shared" si="18"/>
        <v>168.01099414364245</v>
      </c>
    </row>
    <row r="192" spans="1:9" s="6" customFormat="1" ht="13.5" customHeight="1" x14ac:dyDescent="0.3">
      <c r="A192" s="236">
        <v>3111</v>
      </c>
      <c r="B192" s="151">
        <v>12</v>
      </c>
      <c r="C192" s="240" t="s">
        <v>110</v>
      </c>
      <c r="D192" s="222"/>
      <c r="E192" s="127">
        <v>4453.28</v>
      </c>
      <c r="F192" s="127">
        <v>7482</v>
      </c>
      <c r="G192" s="127">
        <v>7482</v>
      </c>
      <c r="H192" s="245">
        <f t="shared" si="17"/>
        <v>100</v>
      </c>
      <c r="I192" s="246">
        <f t="shared" si="18"/>
        <v>168.01099414364245</v>
      </c>
    </row>
    <row r="193" spans="1:9" s="6" customFormat="1" ht="13.5" customHeight="1" x14ac:dyDescent="0.3">
      <c r="A193" s="243">
        <v>313</v>
      </c>
      <c r="B193" s="150">
        <v>12</v>
      </c>
      <c r="C193" s="244" t="s">
        <v>112</v>
      </c>
      <c r="D193" s="222"/>
      <c r="E193" s="188">
        <v>842.42</v>
      </c>
      <c r="F193" s="188">
        <v>1550.35</v>
      </c>
      <c r="G193" s="188">
        <v>1550.35</v>
      </c>
      <c r="H193" s="245">
        <f t="shared" si="17"/>
        <v>100</v>
      </c>
      <c r="I193" s="246">
        <f t="shared" si="18"/>
        <v>184.03527931435627</v>
      </c>
    </row>
    <row r="194" spans="1:9" s="6" customFormat="1" ht="13.5" customHeight="1" x14ac:dyDescent="0.3">
      <c r="A194" s="236">
        <v>3132</v>
      </c>
      <c r="B194" s="151">
        <v>12</v>
      </c>
      <c r="C194" s="216" t="s">
        <v>112</v>
      </c>
      <c r="D194" s="85"/>
      <c r="E194" s="127">
        <v>842.42</v>
      </c>
      <c r="F194" s="127">
        <v>1550.35</v>
      </c>
      <c r="G194" s="127">
        <v>1550.35</v>
      </c>
      <c r="H194" s="245">
        <f t="shared" si="17"/>
        <v>100</v>
      </c>
      <c r="I194" s="246">
        <f t="shared" si="18"/>
        <v>184.03527931435627</v>
      </c>
    </row>
    <row r="195" spans="1:9" ht="25.5" customHeight="1" x14ac:dyDescent="0.3">
      <c r="A195" s="189">
        <v>67</v>
      </c>
      <c r="B195" s="190">
        <v>11</v>
      </c>
      <c r="C195" s="195" t="s">
        <v>169</v>
      </c>
      <c r="D195" s="84"/>
      <c r="E195" s="45"/>
      <c r="F195" s="45"/>
      <c r="G195" s="45"/>
      <c r="H195" s="114"/>
      <c r="I195" s="115"/>
    </row>
    <row r="196" spans="1:9" ht="15" customHeight="1" x14ac:dyDescent="0.3">
      <c r="A196" s="161">
        <v>3</v>
      </c>
      <c r="B196" s="160">
        <v>11</v>
      </c>
      <c r="C196" s="43" t="s">
        <v>109</v>
      </c>
      <c r="D196" s="79"/>
      <c r="E196" s="45">
        <v>1572.76</v>
      </c>
      <c r="F196" s="45">
        <v>1700</v>
      </c>
      <c r="G196" s="45">
        <v>1394.98</v>
      </c>
      <c r="H196" s="114">
        <f t="shared" si="16"/>
        <v>82.057647058823534</v>
      </c>
      <c r="I196" s="115">
        <f t="shared" si="15"/>
        <v>88.696304585569322</v>
      </c>
    </row>
    <row r="197" spans="1:9" ht="15" customHeight="1" x14ac:dyDescent="0.3">
      <c r="A197" s="142">
        <v>32</v>
      </c>
      <c r="B197" s="147">
        <v>11</v>
      </c>
      <c r="C197" s="130" t="s">
        <v>120</v>
      </c>
      <c r="D197" s="79"/>
      <c r="E197" s="156">
        <v>1572.76</v>
      </c>
      <c r="F197" s="156">
        <v>1700</v>
      </c>
      <c r="G197" s="156">
        <v>1394.98</v>
      </c>
      <c r="H197" s="227">
        <f t="shared" si="16"/>
        <v>82.057647058823534</v>
      </c>
      <c r="I197" s="228">
        <f t="shared" si="15"/>
        <v>88.696304585569322</v>
      </c>
    </row>
    <row r="198" spans="1:9" ht="15" customHeight="1" x14ac:dyDescent="0.3">
      <c r="A198" s="142">
        <v>321</v>
      </c>
      <c r="B198" s="147">
        <v>11</v>
      </c>
      <c r="C198" s="130" t="s">
        <v>198</v>
      </c>
      <c r="D198" s="79"/>
      <c r="E198" s="156">
        <v>600</v>
      </c>
      <c r="F198" s="156">
        <v>60</v>
      </c>
      <c r="G198" s="156">
        <v>0</v>
      </c>
      <c r="H198" s="227">
        <f t="shared" si="16"/>
        <v>0</v>
      </c>
      <c r="I198" s="228">
        <f t="shared" si="15"/>
        <v>0</v>
      </c>
    </row>
    <row r="199" spans="1:9" ht="15" customHeight="1" x14ac:dyDescent="0.3">
      <c r="A199" s="144">
        <v>3211</v>
      </c>
      <c r="B199" s="147">
        <v>11</v>
      </c>
      <c r="C199" s="131" t="s">
        <v>116</v>
      </c>
      <c r="D199" s="79"/>
      <c r="E199" s="158">
        <v>600</v>
      </c>
      <c r="F199" s="158">
        <v>60</v>
      </c>
      <c r="G199" s="158">
        <v>0</v>
      </c>
      <c r="H199" s="227">
        <f t="shared" si="16"/>
        <v>0</v>
      </c>
      <c r="I199" s="228">
        <f t="shared" si="15"/>
        <v>0</v>
      </c>
    </row>
    <row r="200" spans="1:9" ht="13.5" customHeight="1" x14ac:dyDescent="0.3">
      <c r="A200" s="142">
        <v>322</v>
      </c>
      <c r="B200" s="147">
        <v>11</v>
      </c>
      <c r="C200" s="130" t="s">
        <v>147</v>
      </c>
      <c r="D200" s="79"/>
      <c r="E200" s="41">
        <v>359.56</v>
      </c>
      <c r="F200" s="41">
        <v>300</v>
      </c>
      <c r="G200" s="41">
        <v>164.15</v>
      </c>
      <c r="H200" s="227">
        <f t="shared" si="16"/>
        <v>54.716666666666669</v>
      </c>
      <c r="I200" s="228">
        <f t="shared" si="15"/>
        <v>45.653020358215599</v>
      </c>
    </row>
    <row r="201" spans="1:9" ht="13.5" customHeight="1" x14ac:dyDescent="0.3">
      <c r="A201" s="144">
        <v>3221</v>
      </c>
      <c r="B201" s="149">
        <v>11</v>
      </c>
      <c r="C201" s="177" t="s">
        <v>121</v>
      </c>
      <c r="D201" s="79"/>
      <c r="E201" s="80">
        <v>359.56</v>
      </c>
      <c r="F201" s="80">
        <v>300</v>
      </c>
      <c r="G201" s="80">
        <v>164.15</v>
      </c>
      <c r="H201" s="227">
        <f t="shared" si="16"/>
        <v>54.716666666666669</v>
      </c>
      <c r="I201" s="228">
        <f t="shared" si="15"/>
        <v>45.653020358215599</v>
      </c>
    </row>
    <row r="202" spans="1:9" ht="13.5" customHeight="1" x14ac:dyDescent="0.3">
      <c r="A202" s="142">
        <v>323</v>
      </c>
      <c r="B202" s="147">
        <v>11</v>
      </c>
      <c r="C202" s="178" t="s">
        <v>136</v>
      </c>
      <c r="D202" s="79"/>
      <c r="E202" s="41">
        <v>0</v>
      </c>
      <c r="F202" s="41">
        <v>770</v>
      </c>
      <c r="G202" s="41">
        <v>770</v>
      </c>
      <c r="H202" s="227">
        <f t="shared" si="16"/>
        <v>100</v>
      </c>
      <c r="I202" s="228" t="e">
        <f t="shared" si="15"/>
        <v>#DIV/0!</v>
      </c>
    </row>
    <row r="203" spans="1:9" ht="13.5" customHeight="1" x14ac:dyDescent="0.3">
      <c r="A203" s="144">
        <v>3237</v>
      </c>
      <c r="B203" s="147">
        <v>11</v>
      </c>
      <c r="C203" s="178" t="s">
        <v>134</v>
      </c>
      <c r="D203" s="79"/>
      <c r="E203" s="80">
        <v>0</v>
      </c>
      <c r="F203" s="80">
        <v>0</v>
      </c>
      <c r="G203" s="80">
        <v>0</v>
      </c>
      <c r="H203" s="227" t="e">
        <f t="shared" si="16"/>
        <v>#DIV/0!</v>
      </c>
      <c r="I203" s="228" t="e">
        <f t="shared" si="15"/>
        <v>#DIV/0!</v>
      </c>
    </row>
    <row r="204" spans="1:9" ht="13.5" customHeight="1" x14ac:dyDescent="0.3">
      <c r="A204" s="144">
        <v>3239</v>
      </c>
      <c r="B204" s="149">
        <v>11</v>
      </c>
      <c r="C204" s="177" t="s">
        <v>136</v>
      </c>
      <c r="D204" s="79"/>
      <c r="E204" s="80">
        <v>0</v>
      </c>
      <c r="F204" s="80">
        <v>770</v>
      </c>
      <c r="G204" s="80">
        <v>770</v>
      </c>
      <c r="H204" s="227">
        <f t="shared" si="16"/>
        <v>100</v>
      </c>
      <c r="I204" s="228" t="e">
        <f t="shared" si="15"/>
        <v>#DIV/0!</v>
      </c>
    </row>
    <row r="205" spans="1:9" ht="13.5" customHeight="1" x14ac:dyDescent="0.3">
      <c r="A205" s="142">
        <v>329</v>
      </c>
      <c r="B205" s="147">
        <v>11</v>
      </c>
      <c r="C205" s="178" t="s">
        <v>166</v>
      </c>
      <c r="D205" s="79"/>
      <c r="E205" s="41">
        <v>613.20000000000005</v>
      </c>
      <c r="F205" s="41">
        <v>570</v>
      </c>
      <c r="G205" s="41">
        <v>460.83</v>
      </c>
      <c r="H205" s="227">
        <f t="shared" si="16"/>
        <v>80.847368421052622</v>
      </c>
      <c r="I205" s="228">
        <f t="shared" si="15"/>
        <v>75.151663405088058</v>
      </c>
    </row>
    <row r="206" spans="1:9" ht="13.5" customHeight="1" x14ac:dyDescent="0.3">
      <c r="A206" s="144">
        <v>3299</v>
      </c>
      <c r="B206" s="149">
        <v>11</v>
      </c>
      <c r="C206" s="177" t="s">
        <v>166</v>
      </c>
      <c r="D206" s="79"/>
      <c r="E206" s="80">
        <v>613.20000000000005</v>
      </c>
      <c r="F206" s="80">
        <v>570</v>
      </c>
      <c r="G206" s="80">
        <v>460.83</v>
      </c>
      <c r="H206" s="227">
        <f t="shared" si="16"/>
        <v>80.847368421052622</v>
      </c>
      <c r="I206" s="228">
        <f t="shared" si="15"/>
        <v>75.151663405088058</v>
      </c>
    </row>
    <row r="207" spans="1:9" ht="25.5" customHeight="1" x14ac:dyDescent="0.3">
      <c r="A207" s="189">
        <v>67</v>
      </c>
      <c r="B207" s="190">
        <v>11</v>
      </c>
      <c r="C207" s="195" t="s">
        <v>220</v>
      </c>
      <c r="D207" s="84"/>
      <c r="E207" s="45"/>
      <c r="F207" s="45"/>
      <c r="G207" s="45"/>
      <c r="H207" s="114"/>
      <c r="I207" s="115"/>
    </row>
    <row r="208" spans="1:9" ht="15" customHeight="1" x14ac:dyDescent="0.3">
      <c r="A208" s="161">
        <v>3</v>
      </c>
      <c r="B208" s="160">
        <v>11</v>
      </c>
      <c r="C208" s="43" t="s">
        <v>109</v>
      </c>
      <c r="D208" s="79"/>
      <c r="E208" s="45">
        <v>365.01</v>
      </c>
      <c r="F208" s="45">
        <v>730.02</v>
      </c>
      <c r="G208" s="45">
        <v>730.02</v>
      </c>
      <c r="H208" s="114">
        <f t="shared" ref="H208:H211" si="19">G208/F208*100</f>
        <v>100</v>
      </c>
      <c r="I208" s="115">
        <f t="shared" ref="I208:I211" si="20">(G208/E208)*100</f>
        <v>200</v>
      </c>
    </row>
    <row r="209" spans="1:9" ht="15" customHeight="1" x14ac:dyDescent="0.3">
      <c r="A209" s="142">
        <v>32</v>
      </c>
      <c r="B209" s="147">
        <v>11</v>
      </c>
      <c r="C209" s="130" t="s">
        <v>120</v>
      </c>
      <c r="D209" s="79"/>
      <c r="E209" s="156">
        <v>365.01</v>
      </c>
      <c r="F209" s="156">
        <v>730.02</v>
      </c>
      <c r="G209" s="156">
        <v>365.01</v>
      </c>
      <c r="H209" s="227">
        <f t="shared" si="19"/>
        <v>50</v>
      </c>
      <c r="I209" s="228">
        <f t="shared" si="20"/>
        <v>100</v>
      </c>
    </row>
    <row r="210" spans="1:9" ht="15" customHeight="1" x14ac:dyDescent="0.3">
      <c r="A210" s="142">
        <v>323</v>
      </c>
      <c r="B210" s="147">
        <v>11</v>
      </c>
      <c r="C210" s="130" t="s">
        <v>148</v>
      </c>
      <c r="D210" s="79"/>
      <c r="E210" s="156">
        <v>365.01</v>
      </c>
      <c r="F210" s="156">
        <v>730.02</v>
      </c>
      <c r="G210" s="156">
        <v>365.01</v>
      </c>
      <c r="H210" s="227">
        <f t="shared" si="19"/>
        <v>50</v>
      </c>
      <c r="I210" s="228">
        <f t="shared" si="20"/>
        <v>100</v>
      </c>
    </row>
    <row r="211" spans="1:9" ht="15" customHeight="1" x14ac:dyDescent="0.3">
      <c r="A211" s="144">
        <v>32372</v>
      </c>
      <c r="B211" s="147">
        <v>11</v>
      </c>
      <c r="C211" s="131" t="s">
        <v>134</v>
      </c>
      <c r="D211" s="79"/>
      <c r="E211" s="158">
        <v>365.01</v>
      </c>
      <c r="F211" s="158">
        <v>730.02</v>
      </c>
      <c r="G211" s="158">
        <v>365.01</v>
      </c>
      <c r="H211" s="227">
        <f t="shared" si="19"/>
        <v>50</v>
      </c>
      <c r="I211" s="228">
        <f t="shared" si="20"/>
        <v>100</v>
      </c>
    </row>
    <row r="212" spans="1:9" ht="22.5" customHeight="1" x14ac:dyDescent="0.3">
      <c r="A212" s="159"/>
      <c r="B212" s="190">
        <v>11</v>
      </c>
      <c r="C212" s="195" t="s">
        <v>169</v>
      </c>
      <c r="D212" s="84"/>
      <c r="E212" s="45"/>
      <c r="F212" s="45"/>
      <c r="G212" s="45"/>
      <c r="H212" s="114"/>
      <c r="I212" s="115"/>
    </row>
    <row r="213" spans="1:9" ht="31.5" customHeight="1" x14ac:dyDescent="0.3">
      <c r="A213" s="161">
        <v>3</v>
      </c>
      <c r="B213" s="160">
        <v>11</v>
      </c>
      <c r="C213" s="136" t="s">
        <v>244</v>
      </c>
      <c r="D213" s="79"/>
      <c r="E213" s="45">
        <v>0</v>
      </c>
      <c r="F213" s="45">
        <v>838.75</v>
      </c>
      <c r="G213" s="45">
        <v>838.75</v>
      </c>
      <c r="H213" s="114"/>
      <c r="I213" s="115"/>
    </row>
    <row r="214" spans="1:9" ht="21" customHeight="1" x14ac:dyDescent="0.3">
      <c r="A214" s="142">
        <v>32</v>
      </c>
      <c r="B214" s="149">
        <v>11</v>
      </c>
      <c r="C214" s="178" t="s">
        <v>152</v>
      </c>
      <c r="D214" s="79"/>
      <c r="E214" s="41">
        <v>0</v>
      </c>
      <c r="F214" s="41">
        <v>838.75</v>
      </c>
      <c r="G214" s="41">
        <v>838.75</v>
      </c>
      <c r="H214" s="227">
        <f t="shared" ref="H214:H216" si="21">G214/F214*100</f>
        <v>100</v>
      </c>
      <c r="I214" s="228" t="e">
        <f t="shared" ref="I214:I216" si="22">(G214/E214)*100</f>
        <v>#DIV/0!</v>
      </c>
    </row>
    <row r="215" spans="1:9" ht="13.5" customHeight="1" x14ac:dyDescent="0.3">
      <c r="A215" s="144">
        <v>3235</v>
      </c>
      <c r="B215" s="149">
        <v>11</v>
      </c>
      <c r="C215" s="177" t="s">
        <v>132</v>
      </c>
      <c r="D215" s="79"/>
      <c r="E215" s="80">
        <v>0</v>
      </c>
      <c r="F215" s="80">
        <v>16</v>
      </c>
      <c r="G215" s="80">
        <v>16</v>
      </c>
      <c r="H215" s="227">
        <f t="shared" ref="H215" si="23">G215/F215*100</f>
        <v>100</v>
      </c>
      <c r="I215" s="228" t="e">
        <f t="shared" ref="I215" si="24">(G215/E215)*100</f>
        <v>#DIV/0!</v>
      </c>
    </row>
    <row r="216" spans="1:9" ht="13.5" customHeight="1" x14ac:dyDescent="0.3">
      <c r="A216" s="144">
        <v>3237</v>
      </c>
      <c r="B216" s="149">
        <v>11</v>
      </c>
      <c r="C216" s="177" t="s">
        <v>134</v>
      </c>
      <c r="D216" s="79"/>
      <c r="E216" s="80">
        <v>0</v>
      </c>
      <c r="F216" s="80">
        <v>822.75</v>
      </c>
      <c r="G216" s="80">
        <v>822.75</v>
      </c>
      <c r="H216" s="227">
        <f t="shared" si="21"/>
        <v>100</v>
      </c>
      <c r="I216" s="228" t="e">
        <f t="shared" si="22"/>
        <v>#DIV/0!</v>
      </c>
    </row>
    <row r="217" spans="1:9" ht="22.5" customHeight="1" x14ac:dyDescent="0.3">
      <c r="A217" s="159"/>
      <c r="B217" s="190">
        <v>11</v>
      </c>
      <c r="C217" s="195" t="s">
        <v>169</v>
      </c>
      <c r="D217" s="84"/>
      <c r="E217" s="45"/>
      <c r="F217" s="45"/>
      <c r="G217" s="45"/>
      <c r="H217" s="114"/>
      <c r="I217" s="115"/>
    </row>
    <row r="218" spans="1:9" ht="31.5" customHeight="1" x14ac:dyDescent="0.3">
      <c r="A218" s="161">
        <v>4</v>
      </c>
      <c r="B218" s="160">
        <v>11</v>
      </c>
      <c r="C218" s="136" t="s">
        <v>153</v>
      </c>
      <c r="D218" s="79"/>
      <c r="E218" s="45">
        <v>11800</v>
      </c>
      <c r="F218" s="45">
        <v>0</v>
      </c>
      <c r="G218" s="45">
        <v>0</v>
      </c>
      <c r="H218" s="114"/>
      <c r="I218" s="115"/>
    </row>
    <row r="219" spans="1:9" ht="26.25" customHeight="1" x14ac:dyDescent="0.3">
      <c r="A219" s="142">
        <v>42</v>
      </c>
      <c r="B219" s="149">
        <v>11</v>
      </c>
      <c r="C219" s="178" t="s">
        <v>142</v>
      </c>
      <c r="D219" s="79"/>
      <c r="E219" s="41">
        <v>11800</v>
      </c>
      <c r="F219" s="41">
        <v>0</v>
      </c>
      <c r="G219" s="41">
        <v>0</v>
      </c>
      <c r="H219" s="227" t="e">
        <f t="shared" ref="H219:H240" si="25">G219/F219*100</f>
        <v>#DIV/0!</v>
      </c>
      <c r="I219" s="228">
        <f t="shared" ref="I219:I240" si="26">(G219/E219)*100</f>
        <v>0</v>
      </c>
    </row>
    <row r="220" spans="1:9" ht="13.5" customHeight="1" x14ac:dyDescent="0.3">
      <c r="A220" s="144">
        <v>4221</v>
      </c>
      <c r="B220" s="149">
        <v>11</v>
      </c>
      <c r="C220" s="177" t="s">
        <v>144</v>
      </c>
      <c r="D220" s="79"/>
      <c r="E220" s="80">
        <v>11800</v>
      </c>
      <c r="F220" s="80">
        <v>0</v>
      </c>
      <c r="G220" s="80">
        <v>0</v>
      </c>
      <c r="H220" s="227" t="e">
        <f t="shared" si="25"/>
        <v>#DIV/0!</v>
      </c>
      <c r="I220" s="228">
        <f t="shared" si="26"/>
        <v>0</v>
      </c>
    </row>
    <row r="221" spans="1:9" ht="13.5" customHeight="1" x14ac:dyDescent="0.3">
      <c r="A221" s="144">
        <v>4264</v>
      </c>
      <c r="B221" s="149">
        <v>11</v>
      </c>
      <c r="C221" s="177" t="s">
        <v>176</v>
      </c>
      <c r="D221" s="79"/>
      <c r="E221" s="80">
        <v>11800</v>
      </c>
      <c r="F221" s="80">
        <v>0</v>
      </c>
      <c r="G221" s="80">
        <v>0</v>
      </c>
      <c r="H221" s="227" t="e">
        <f t="shared" si="25"/>
        <v>#DIV/0!</v>
      </c>
      <c r="I221" s="228">
        <f t="shared" si="26"/>
        <v>0</v>
      </c>
    </row>
    <row r="222" spans="1:9" ht="30.75" customHeight="1" x14ac:dyDescent="0.3">
      <c r="A222" s="206"/>
      <c r="B222" s="190">
        <v>42</v>
      </c>
      <c r="C222" s="195" t="s">
        <v>170</v>
      </c>
      <c r="D222" s="84"/>
      <c r="E222" s="45"/>
      <c r="F222" s="45"/>
      <c r="G222" s="45"/>
      <c r="H222" s="114"/>
      <c r="I222" s="115"/>
    </row>
    <row r="223" spans="1:9" ht="13.5" customHeight="1" x14ac:dyDescent="0.3">
      <c r="A223" s="161">
        <v>3</v>
      </c>
      <c r="B223" s="160">
        <v>42</v>
      </c>
      <c r="C223" s="43" t="s">
        <v>109</v>
      </c>
      <c r="D223" s="84"/>
      <c r="E223" s="45">
        <v>4333.67</v>
      </c>
      <c r="F223" s="45">
        <v>4000</v>
      </c>
      <c r="G223" s="45">
        <v>3152.56</v>
      </c>
      <c r="H223" s="114">
        <f t="shared" si="25"/>
        <v>78.813999999999993</v>
      </c>
      <c r="I223" s="115">
        <f t="shared" si="26"/>
        <v>72.745732831526169</v>
      </c>
    </row>
    <row r="224" spans="1:9" ht="13.5" customHeight="1" x14ac:dyDescent="0.3">
      <c r="A224" s="142">
        <v>31</v>
      </c>
      <c r="B224" s="147">
        <v>42</v>
      </c>
      <c r="C224" s="230" t="s">
        <v>222</v>
      </c>
      <c r="D224" s="79"/>
      <c r="E224" s="41">
        <v>1655.88</v>
      </c>
      <c r="F224" s="41">
        <v>1000</v>
      </c>
      <c r="G224" s="41">
        <v>0</v>
      </c>
      <c r="H224" s="231">
        <f t="shared" si="25"/>
        <v>0</v>
      </c>
      <c r="I224" s="232">
        <f t="shared" si="26"/>
        <v>0</v>
      </c>
    </row>
    <row r="225" spans="1:9" ht="13.5" customHeight="1" x14ac:dyDescent="0.3">
      <c r="A225" s="144">
        <v>3111</v>
      </c>
      <c r="B225" s="147">
        <v>42</v>
      </c>
      <c r="C225" s="233" t="s">
        <v>219</v>
      </c>
      <c r="D225" s="79"/>
      <c r="E225" s="80">
        <v>1655.88</v>
      </c>
      <c r="F225" s="80">
        <v>1000</v>
      </c>
      <c r="G225" s="80">
        <v>0</v>
      </c>
      <c r="H225" s="231">
        <f t="shared" si="25"/>
        <v>0</v>
      </c>
      <c r="I225" s="232">
        <f t="shared" si="26"/>
        <v>0</v>
      </c>
    </row>
    <row r="226" spans="1:9" ht="13.5" customHeight="1" x14ac:dyDescent="0.3">
      <c r="A226" s="142">
        <v>32</v>
      </c>
      <c r="B226" s="147">
        <v>42</v>
      </c>
      <c r="C226" s="208" t="s">
        <v>120</v>
      </c>
      <c r="D226" s="157"/>
      <c r="E226" s="156">
        <v>2677.79</v>
      </c>
      <c r="F226" s="156">
        <v>3000</v>
      </c>
      <c r="G226" s="156">
        <v>3152.56</v>
      </c>
      <c r="H226" s="227">
        <f t="shared" si="25"/>
        <v>105.08533333333334</v>
      </c>
      <c r="I226" s="228">
        <f t="shared" si="26"/>
        <v>117.72991907505816</v>
      </c>
    </row>
    <row r="227" spans="1:9" ht="13.5" customHeight="1" x14ac:dyDescent="0.3">
      <c r="A227" s="142">
        <v>322</v>
      </c>
      <c r="B227" s="147">
        <v>42</v>
      </c>
      <c r="C227" s="208" t="s">
        <v>120</v>
      </c>
      <c r="D227" s="157"/>
      <c r="E227" s="156">
        <v>0</v>
      </c>
      <c r="F227" s="156">
        <v>0</v>
      </c>
      <c r="G227" s="156">
        <v>0</v>
      </c>
      <c r="H227" s="227" t="e">
        <f t="shared" si="25"/>
        <v>#DIV/0!</v>
      </c>
      <c r="I227" s="228" t="e">
        <f t="shared" si="26"/>
        <v>#DIV/0!</v>
      </c>
    </row>
    <row r="228" spans="1:9" ht="13.5" customHeight="1" x14ac:dyDescent="0.3">
      <c r="A228" s="144">
        <v>3222</v>
      </c>
      <c r="B228" s="147">
        <v>42</v>
      </c>
      <c r="C228" s="217" t="s">
        <v>178</v>
      </c>
      <c r="D228" s="157"/>
      <c r="E228" s="158">
        <v>0</v>
      </c>
      <c r="F228" s="158">
        <v>0</v>
      </c>
      <c r="G228" s="158">
        <v>0</v>
      </c>
      <c r="H228" s="227" t="e">
        <f t="shared" si="25"/>
        <v>#DIV/0!</v>
      </c>
      <c r="I228" s="228" t="e">
        <f t="shared" si="26"/>
        <v>#DIV/0!</v>
      </c>
    </row>
    <row r="229" spans="1:9" s="176" customFormat="1" ht="13.5" customHeight="1" x14ac:dyDescent="0.3">
      <c r="A229" s="173">
        <v>323</v>
      </c>
      <c r="B229" s="174">
        <v>42</v>
      </c>
      <c r="C229" s="175" t="s">
        <v>148</v>
      </c>
      <c r="D229" s="157"/>
      <c r="E229" s="156">
        <v>0</v>
      </c>
      <c r="F229" s="156">
        <v>0</v>
      </c>
      <c r="G229" s="156">
        <v>0</v>
      </c>
      <c r="H229" s="227" t="e">
        <f t="shared" si="25"/>
        <v>#DIV/0!</v>
      </c>
      <c r="I229" s="228" t="e">
        <f t="shared" si="26"/>
        <v>#DIV/0!</v>
      </c>
    </row>
    <row r="230" spans="1:9" ht="13.5" customHeight="1" x14ac:dyDescent="0.3">
      <c r="A230" s="144">
        <v>3236</v>
      </c>
      <c r="B230" s="149">
        <v>42</v>
      </c>
      <c r="C230" s="209" t="s">
        <v>172</v>
      </c>
      <c r="D230" s="157"/>
      <c r="E230" s="158">
        <v>0</v>
      </c>
      <c r="F230" s="158">
        <v>0</v>
      </c>
      <c r="G230" s="158">
        <v>0</v>
      </c>
      <c r="H230" s="227" t="e">
        <f t="shared" si="25"/>
        <v>#DIV/0!</v>
      </c>
      <c r="I230" s="228" t="e">
        <f t="shared" si="26"/>
        <v>#DIV/0!</v>
      </c>
    </row>
    <row r="231" spans="1:9" ht="13.5" customHeight="1" x14ac:dyDescent="0.3">
      <c r="A231" s="142">
        <v>329</v>
      </c>
      <c r="B231" s="147">
        <v>42</v>
      </c>
      <c r="C231" s="178" t="s">
        <v>167</v>
      </c>
      <c r="D231" s="157"/>
      <c r="E231" s="156">
        <v>2677.79</v>
      </c>
      <c r="F231" s="156">
        <v>3000</v>
      </c>
      <c r="G231" s="156">
        <v>3152.56</v>
      </c>
      <c r="H231" s="227">
        <f t="shared" si="25"/>
        <v>105.08533333333334</v>
      </c>
      <c r="I231" s="228">
        <f t="shared" si="26"/>
        <v>117.72991907505816</v>
      </c>
    </row>
    <row r="232" spans="1:9" ht="13.5" customHeight="1" x14ac:dyDescent="0.3">
      <c r="A232" s="144">
        <v>3299</v>
      </c>
      <c r="B232" s="149">
        <v>42</v>
      </c>
      <c r="C232" s="177" t="s">
        <v>167</v>
      </c>
      <c r="D232" s="84"/>
      <c r="E232" s="158">
        <v>2399.4899999999998</v>
      </c>
      <c r="F232" s="158">
        <v>3000</v>
      </c>
      <c r="G232" s="158">
        <v>3152.56</v>
      </c>
      <c r="H232" s="227">
        <f t="shared" si="25"/>
        <v>105.08533333333334</v>
      </c>
      <c r="I232" s="228">
        <f t="shared" si="26"/>
        <v>131.38458589116854</v>
      </c>
    </row>
    <row r="233" spans="1:9" ht="13.5" customHeight="1" x14ac:dyDescent="0.3">
      <c r="A233" s="144">
        <v>3296</v>
      </c>
      <c r="B233" s="149">
        <v>42</v>
      </c>
      <c r="C233" s="177" t="s">
        <v>209</v>
      </c>
      <c r="D233" s="84"/>
      <c r="E233" s="158">
        <v>278.3</v>
      </c>
      <c r="F233" s="158">
        <v>0</v>
      </c>
      <c r="G233" s="158">
        <v>0</v>
      </c>
      <c r="H233" s="227" t="e">
        <f t="shared" si="25"/>
        <v>#DIV/0!</v>
      </c>
      <c r="I233" s="228">
        <f t="shared" si="26"/>
        <v>0</v>
      </c>
    </row>
    <row r="234" spans="1:9" ht="26.25" customHeight="1" x14ac:dyDescent="0.3">
      <c r="A234" s="161">
        <v>4</v>
      </c>
      <c r="B234" s="160">
        <v>42</v>
      </c>
      <c r="C234" s="136" t="s">
        <v>88</v>
      </c>
      <c r="D234" s="84"/>
      <c r="E234" s="45"/>
      <c r="F234" s="45"/>
      <c r="G234" s="45"/>
      <c r="H234" s="114"/>
      <c r="I234" s="115"/>
    </row>
    <row r="235" spans="1:9" ht="27.75" customHeight="1" x14ac:dyDescent="0.3">
      <c r="A235" s="161">
        <v>42</v>
      </c>
      <c r="B235" s="160">
        <v>42</v>
      </c>
      <c r="C235" s="136" t="s">
        <v>89</v>
      </c>
      <c r="D235" s="84"/>
      <c r="E235" s="45">
        <v>2977.69</v>
      </c>
      <c r="F235" s="45">
        <v>1000</v>
      </c>
      <c r="G235" s="45">
        <v>1162.75</v>
      </c>
      <c r="H235" s="114">
        <f t="shared" si="25"/>
        <v>116.27499999999999</v>
      </c>
      <c r="I235" s="115">
        <f t="shared" si="26"/>
        <v>39.048725690048322</v>
      </c>
    </row>
    <row r="236" spans="1:9" ht="14.25" customHeight="1" x14ac:dyDescent="0.3">
      <c r="A236" s="142">
        <v>422</v>
      </c>
      <c r="B236" s="147">
        <v>42</v>
      </c>
      <c r="C236" s="134" t="s">
        <v>171</v>
      </c>
      <c r="D236" s="79"/>
      <c r="E236" s="41">
        <v>0</v>
      </c>
      <c r="F236" s="41">
        <v>1000</v>
      </c>
      <c r="G236" s="41">
        <v>1162.75</v>
      </c>
      <c r="H236" s="227">
        <f t="shared" si="25"/>
        <v>116.27499999999999</v>
      </c>
      <c r="I236" s="228" t="e">
        <f t="shared" si="26"/>
        <v>#DIV/0!</v>
      </c>
    </row>
    <row r="237" spans="1:9" ht="13.5" customHeight="1" x14ac:dyDescent="0.3">
      <c r="A237" s="144">
        <v>4221</v>
      </c>
      <c r="B237" s="147">
        <v>42</v>
      </c>
      <c r="C237" s="135" t="s">
        <v>144</v>
      </c>
      <c r="D237" s="123"/>
      <c r="E237" s="80">
        <v>0</v>
      </c>
      <c r="F237" s="80">
        <v>1000</v>
      </c>
      <c r="G237" s="80">
        <v>1162.75</v>
      </c>
      <c r="H237" s="227">
        <f t="shared" si="25"/>
        <v>116.27499999999999</v>
      </c>
      <c r="I237" s="228" t="e">
        <f t="shared" si="26"/>
        <v>#DIV/0!</v>
      </c>
    </row>
    <row r="238" spans="1:9" ht="13.5" customHeight="1" x14ac:dyDescent="0.3">
      <c r="A238" s="142">
        <v>424</v>
      </c>
      <c r="B238" s="147">
        <v>42</v>
      </c>
      <c r="C238" s="135" t="s">
        <v>208</v>
      </c>
      <c r="D238" s="123"/>
      <c r="E238" s="41">
        <v>2977.69</v>
      </c>
      <c r="F238" s="41">
        <v>0</v>
      </c>
      <c r="G238" s="41">
        <v>0</v>
      </c>
      <c r="H238" s="227" t="e">
        <f t="shared" si="25"/>
        <v>#DIV/0!</v>
      </c>
      <c r="I238" s="228">
        <f t="shared" si="26"/>
        <v>0</v>
      </c>
    </row>
    <row r="239" spans="1:9" ht="13.5" customHeight="1" x14ac:dyDescent="0.3">
      <c r="A239" s="144">
        <v>4241</v>
      </c>
      <c r="B239" s="147">
        <v>42</v>
      </c>
      <c r="C239" s="135" t="s">
        <v>221</v>
      </c>
      <c r="D239" s="123"/>
      <c r="E239" s="80">
        <v>2977.69</v>
      </c>
      <c r="F239" s="80">
        <v>0</v>
      </c>
      <c r="G239" s="80">
        <v>0</v>
      </c>
      <c r="H239" s="227" t="e">
        <f t="shared" si="25"/>
        <v>#DIV/0!</v>
      </c>
      <c r="I239" s="228">
        <f t="shared" si="26"/>
        <v>0</v>
      </c>
    </row>
    <row r="240" spans="1:9" s="6" customFormat="1" ht="19.5" customHeight="1" x14ac:dyDescent="0.3">
      <c r="A240" s="145"/>
      <c r="B240" s="151"/>
      <c r="C240" s="138"/>
      <c r="D240" s="85"/>
      <c r="E240" s="19">
        <v>409296.99</v>
      </c>
      <c r="F240" s="19">
        <v>1075944.8999999999</v>
      </c>
      <c r="G240" s="19">
        <v>465180.93</v>
      </c>
      <c r="H240" s="227">
        <f t="shared" si="25"/>
        <v>43.234642405944768</v>
      </c>
      <c r="I240" s="228">
        <f t="shared" si="26"/>
        <v>113.65364059970243</v>
      </c>
    </row>
    <row r="244" spans="3:9" ht="13.8" x14ac:dyDescent="0.3">
      <c r="C244" s="31" t="s">
        <v>83</v>
      </c>
      <c r="D244" s="31"/>
      <c r="E244" s="32"/>
      <c r="F244" s="35" t="s">
        <v>16</v>
      </c>
      <c r="G244" s="35"/>
      <c r="H244" s="124"/>
      <c r="I244" s="119"/>
    </row>
    <row r="245" spans="3:9" ht="13.8" x14ac:dyDescent="0.3">
      <c r="C245" s="267" t="s">
        <v>9</v>
      </c>
      <c r="D245" s="267"/>
      <c r="E245" s="33"/>
      <c r="F245" s="263" t="s">
        <v>193</v>
      </c>
      <c r="G245" s="263"/>
      <c r="H245" s="116"/>
    </row>
    <row r="246" spans="3:9" ht="13.8" x14ac:dyDescent="0.3">
      <c r="C246" s="211" t="s">
        <v>246</v>
      </c>
      <c r="D246" s="31"/>
      <c r="E246" s="33"/>
      <c r="F246" s="30"/>
      <c r="G246" s="30"/>
      <c r="H246" s="120"/>
    </row>
    <row r="247" spans="3:9" ht="13.8" x14ac:dyDescent="0.3">
      <c r="C247" s="211"/>
      <c r="D247" s="31"/>
      <c r="E247" s="33"/>
      <c r="F247" s="32" t="s">
        <v>8</v>
      </c>
      <c r="G247" s="32"/>
      <c r="H247" s="116"/>
    </row>
    <row r="248" spans="3:9" ht="14.4" x14ac:dyDescent="0.3">
      <c r="C248" s="34"/>
      <c r="D248" s="31"/>
      <c r="E248" s="33"/>
      <c r="F248" s="268" t="s">
        <v>217</v>
      </c>
      <c r="G248" s="269"/>
      <c r="H248" s="116"/>
    </row>
    <row r="249" spans="3:9" x14ac:dyDescent="0.25">
      <c r="C249" s="34"/>
      <c r="D249" s="31"/>
      <c r="E249" s="108"/>
      <c r="F249" s="5"/>
      <c r="G249" s="5"/>
      <c r="H249" s="118"/>
    </row>
  </sheetData>
  <mergeCells count="4">
    <mergeCell ref="F245:G245"/>
    <mergeCell ref="C1:I1"/>
    <mergeCell ref="C245:D245"/>
    <mergeCell ref="F248:G248"/>
  </mergeCells>
  <pageMargins left="0.25" right="0.25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9FA2-6F2B-4160-80E3-34B42A362332}">
  <dimension ref="A7:F12"/>
  <sheetViews>
    <sheetView workbookViewId="0">
      <selection activeCell="D15" sqref="D15"/>
    </sheetView>
  </sheetViews>
  <sheetFormatPr defaultColWidth="9.109375" defaultRowHeight="14.4" x14ac:dyDescent="0.3"/>
  <cols>
    <col min="1" max="1" width="45.44140625" customWidth="1"/>
    <col min="2" max="2" width="33.88671875" customWidth="1"/>
    <col min="3" max="3" width="22.88671875" customWidth="1"/>
    <col min="4" max="4" width="20.33203125" customWidth="1"/>
    <col min="5" max="5" width="29.5546875" customWidth="1"/>
    <col min="6" max="6" width="35.44140625" customWidth="1"/>
  </cols>
  <sheetData>
    <row r="7" spans="1:6" x14ac:dyDescent="0.3">
      <c r="A7" s="251"/>
      <c r="B7" s="251"/>
      <c r="C7" s="251"/>
      <c r="D7" s="251"/>
      <c r="E7" s="251"/>
      <c r="F7" s="251"/>
    </row>
    <row r="8" spans="1:6" x14ac:dyDescent="0.3">
      <c r="B8" s="106"/>
      <c r="C8" s="106"/>
      <c r="D8" s="106"/>
    </row>
    <row r="9" spans="1:6" x14ac:dyDescent="0.3">
      <c r="B9" s="106"/>
    </row>
    <row r="10" spans="1:6" x14ac:dyDescent="0.3">
      <c r="B10" s="106"/>
    </row>
    <row r="11" spans="1:6" x14ac:dyDescent="0.3">
      <c r="A11" s="251"/>
      <c r="B11" s="251"/>
      <c r="C11" s="251"/>
      <c r="D11" s="251"/>
      <c r="E11" s="251"/>
      <c r="F11" s="251"/>
    </row>
    <row r="12" spans="1:6" x14ac:dyDescent="0.3">
      <c r="A12" s="252"/>
      <c r="B12" s="253"/>
      <c r="C12" s="253"/>
      <c r="D12" s="253"/>
      <c r="E12" s="253"/>
      <c r="F12" s="2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</vt:lpstr>
      <vt:lpstr>Prihodi i rashodi po ek.klas.</vt:lpstr>
      <vt:lpstr>Prihodi i rashodi-izvori</vt:lpstr>
      <vt:lpstr>Rashodi i izdaci-iz.fin,ek i pr</vt:lpstr>
      <vt:lpstr>Rashodi prema funkc. klasifik,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Ivan Hrabrov</cp:lastModifiedBy>
  <cp:lastPrinted>2025-07-25T07:28:34Z</cp:lastPrinted>
  <dcterms:created xsi:type="dcterms:W3CDTF">2022-02-23T11:39:51Z</dcterms:created>
  <dcterms:modified xsi:type="dcterms:W3CDTF">2025-07-29T07:29:19Z</dcterms:modified>
</cp:coreProperties>
</file>