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860783BD-D34F-48BE-AC6E-6681E6B8CD6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E288" i="9" s="1"/>
  <c r="B288" i="9" s="1"/>
  <c r="F288" i="9"/>
  <c r="F287" i="9"/>
  <c r="F286" i="9"/>
  <c r="H285" i="9"/>
  <c r="G285" i="9"/>
  <c r="F285" i="9"/>
  <c r="H284" i="9"/>
  <c r="G284" i="9"/>
  <c r="F284" i="9"/>
  <c r="H283" i="9"/>
  <c r="G283" i="9"/>
  <c r="E283" i="9" s="1"/>
  <c r="B283" i="9" s="1"/>
  <c r="F283" i="9"/>
  <c r="F282" i="9"/>
  <c r="H281" i="9"/>
  <c r="G281" i="9"/>
  <c r="F281" i="9"/>
  <c r="E281" i="9"/>
  <c r="B281" i="9" s="1"/>
  <c r="H280" i="9"/>
  <c r="G280" i="9"/>
  <c r="E280" i="9" s="1"/>
  <c r="B280" i="9" s="1"/>
  <c r="F280" i="9"/>
  <c r="H279" i="9"/>
  <c r="G279" i="9"/>
  <c r="E279" i="9" s="1"/>
  <c r="B279" i="9" s="1"/>
  <c r="F279" i="9"/>
  <c r="F278" i="9"/>
  <c r="F275" i="9" s="1"/>
  <c r="F277" i="9"/>
  <c r="F276" i="9"/>
  <c r="L274" i="9"/>
  <c r="F274" i="9" s="1"/>
  <c r="H274" i="9"/>
  <c r="I273" i="9"/>
  <c r="H273" i="9"/>
  <c r="F273" i="9"/>
  <c r="E272" i="9"/>
  <c r="M271" i="9"/>
  <c r="F271" i="9" s="1"/>
  <c r="B271" i="9" s="1"/>
  <c r="L271" i="9"/>
  <c r="E271" i="9"/>
  <c r="M270" i="9"/>
  <c r="L270" i="9"/>
  <c r="F270" i="9"/>
  <c r="E270" i="9"/>
  <c r="M269" i="9"/>
  <c r="L269" i="9"/>
  <c r="F269" i="9"/>
  <c r="E269" i="9"/>
  <c r="B269" i="9" s="1"/>
  <c r="M268" i="9"/>
  <c r="L268" i="9"/>
  <c r="F268" i="9" s="1"/>
  <c r="E268" i="9"/>
  <c r="B268" i="9" s="1"/>
  <c r="M267" i="9"/>
  <c r="L267" i="9"/>
  <c r="F267" i="9" s="1"/>
  <c r="E267" i="9"/>
  <c r="B267" i="9" s="1"/>
  <c r="M266" i="9"/>
  <c r="L266" i="9"/>
  <c r="F266" i="9" s="1"/>
  <c r="B266" i="9" s="1"/>
  <c r="E266" i="9"/>
  <c r="M265" i="9"/>
  <c r="L265" i="9"/>
  <c r="F265" i="9" s="1"/>
  <c r="E265" i="9"/>
  <c r="M264" i="9"/>
  <c r="L264" i="9"/>
  <c r="F264" i="9"/>
  <c r="B264" i="9" s="1"/>
  <c r="E264" i="9"/>
  <c r="M263" i="9"/>
  <c r="L263" i="9"/>
  <c r="F263" i="9" s="1"/>
  <c r="B263" i="9" s="1"/>
  <c r="E263" i="9"/>
  <c r="M262" i="9"/>
  <c r="L262" i="9"/>
  <c r="F262" i="9"/>
  <c r="E262" i="9"/>
  <c r="M261" i="9"/>
  <c r="L261" i="9"/>
  <c r="F261" i="9"/>
  <c r="E261" i="9"/>
  <c r="B261" i="9" s="1"/>
  <c r="M260" i="9"/>
  <c r="L260" i="9"/>
  <c r="E260" i="9"/>
  <c r="M259" i="9"/>
  <c r="L259" i="9"/>
  <c r="F259" i="9" s="1"/>
  <c r="E259" i="9"/>
  <c r="B259" i="9" s="1"/>
  <c r="M258" i="9"/>
  <c r="L258" i="9"/>
  <c r="F258" i="9" s="1"/>
  <c r="B258" i="9" s="1"/>
  <c r="E258" i="9"/>
  <c r="M257" i="9"/>
  <c r="L257" i="9"/>
  <c r="F257" i="9" s="1"/>
  <c r="B257" i="9" s="1"/>
  <c r="E257" i="9"/>
  <c r="M256" i="9"/>
  <c r="L256" i="9"/>
  <c r="F256" i="9"/>
  <c r="B256" i="9" s="1"/>
  <c r="E256" i="9"/>
  <c r="M255" i="9"/>
  <c r="L255" i="9"/>
  <c r="F255" i="9" s="1"/>
  <c r="B255" i="9" s="1"/>
  <c r="E255" i="9"/>
  <c r="M254" i="9"/>
  <c r="F254" i="9" s="1"/>
  <c r="L254" i="9"/>
  <c r="E254" i="9"/>
  <c r="M253" i="9"/>
  <c r="L253" i="9"/>
  <c r="F253" i="9"/>
  <c r="E253" i="9"/>
  <c r="B253" i="9" s="1"/>
  <c r="M252" i="9"/>
  <c r="L252" i="9"/>
  <c r="E252" i="9"/>
  <c r="M251" i="9"/>
  <c r="L251" i="9"/>
  <c r="F251" i="9" s="1"/>
  <c r="E251" i="9"/>
  <c r="B251" i="9" s="1"/>
  <c r="M250" i="9"/>
  <c r="L250" i="9"/>
  <c r="F250" i="9" s="1"/>
  <c r="B250" i="9" s="1"/>
  <c r="E250" i="9"/>
  <c r="M249" i="9"/>
  <c r="L249" i="9"/>
  <c r="F249" i="9" s="1"/>
  <c r="B249" i="9" s="1"/>
  <c r="E249" i="9"/>
  <c r="M248" i="9"/>
  <c r="L248" i="9"/>
  <c r="F248" i="9"/>
  <c r="B248" i="9" s="1"/>
  <c r="E248" i="9"/>
  <c r="M247" i="9"/>
  <c r="L247" i="9"/>
  <c r="F247" i="9" s="1"/>
  <c r="B247" i="9" s="1"/>
  <c r="E247" i="9"/>
  <c r="M246" i="9"/>
  <c r="F246" i="9" s="1"/>
  <c r="L246" i="9"/>
  <c r="E246" i="9"/>
  <c r="M245" i="9"/>
  <c r="L245" i="9"/>
  <c r="F245" i="9"/>
  <c r="E245" i="9"/>
  <c r="B245" i="9" s="1"/>
  <c r="M244" i="9"/>
  <c r="L244" i="9"/>
  <c r="E244" i="9"/>
  <c r="M243" i="9"/>
  <c r="L243" i="9"/>
  <c r="F243" i="9" s="1"/>
  <c r="E243" i="9"/>
  <c r="B243" i="9" s="1"/>
  <c r="M242" i="9"/>
  <c r="L242" i="9"/>
  <c r="F242" i="9" s="1"/>
  <c r="E242" i="9"/>
  <c r="B242" i="9"/>
  <c r="M241" i="9"/>
  <c r="L241" i="9"/>
  <c r="F241" i="9" s="1"/>
  <c r="E241" i="9"/>
  <c r="M240" i="9"/>
  <c r="L240" i="9"/>
  <c r="F240" i="9"/>
  <c r="E240" i="9"/>
  <c r="B240" i="9"/>
  <c r="M239" i="9"/>
  <c r="L239" i="9"/>
  <c r="F239" i="9" s="1"/>
  <c r="B239" i="9" s="1"/>
  <c r="E239" i="9"/>
  <c r="M238" i="9"/>
  <c r="F238" i="9" s="1"/>
  <c r="L238" i="9"/>
  <c r="E238" i="9"/>
  <c r="M237" i="9"/>
  <c r="L237" i="9"/>
  <c r="F237" i="9"/>
  <c r="E237" i="9"/>
  <c r="B237" i="9" s="1"/>
  <c r="M236" i="9"/>
  <c r="L236" i="9"/>
  <c r="E236" i="9"/>
  <c r="M235" i="9"/>
  <c r="L235" i="9"/>
  <c r="F235" i="9" s="1"/>
  <c r="E235" i="9"/>
  <c r="B235" i="9" s="1"/>
  <c r="M234" i="9"/>
  <c r="L234" i="9"/>
  <c r="F234" i="9" s="1"/>
  <c r="B234" i="9" s="1"/>
  <c r="E234" i="9"/>
  <c r="M233" i="9"/>
  <c r="L233" i="9"/>
  <c r="F233" i="9" s="1"/>
  <c r="E233" i="9"/>
  <c r="M232" i="9"/>
  <c r="L232" i="9"/>
  <c r="F232" i="9"/>
  <c r="B232" i="9" s="1"/>
  <c r="E232" i="9"/>
  <c r="M231" i="9"/>
  <c r="L231" i="9"/>
  <c r="F231" i="9" s="1"/>
  <c r="B231" i="9" s="1"/>
  <c r="E231" i="9"/>
  <c r="M230" i="9"/>
  <c r="F230" i="9" s="1"/>
  <c r="L230" i="9"/>
  <c r="E230" i="9"/>
  <c r="M229" i="9"/>
  <c r="L229" i="9"/>
  <c r="F229" i="9"/>
  <c r="E229" i="9"/>
  <c r="B229" i="9" s="1"/>
  <c r="M228" i="9"/>
  <c r="L228" i="9"/>
  <c r="F228" i="9" s="1"/>
  <c r="E228" i="9"/>
  <c r="M227" i="9"/>
  <c r="L227" i="9"/>
  <c r="F227" i="9" s="1"/>
  <c r="E227" i="9"/>
  <c r="M226" i="9"/>
  <c r="L226" i="9"/>
  <c r="F226" i="9" s="1"/>
  <c r="E226" i="9"/>
  <c r="B226" i="9"/>
  <c r="H225" i="9"/>
  <c r="G225" i="9"/>
  <c r="E225" i="9" s="1"/>
  <c r="B225" i="9" s="1"/>
  <c r="F225" i="9"/>
  <c r="M224" i="9"/>
  <c r="L224" i="9"/>
  <c r="F224" i="9"/>
  <c r="E224" i="9"/>
  <c r="B224" i="9"/>
  <c r="M223" i="9"/>
  <c r="L223" i="9"/>
  <c r="F223" i="9" s="1"/>
  <c r="B223" i="9" s="1"/>
  <c r="E223" i="9"/>
  <c r="M222" i="9"/>
  <c r="L222" i="9"/>
  <c r="F222" i="9" s="1"/>
  <c r="E222" i="9"/>
  <c r="M221" i="9"/>
  <c r="L221" i="9"/>
  <c r="F221" i="9"/>
  <c r="E221" i="9"/>
  <c r="B221" i="9" s="1"/>
  <c r="M220" i="9"/>
  <c r="L220" i="9"/>
  <c r="E220" i="9"/>
  <c r="M219" i="9"/>
  <c r="L219" i="9"/>
  <c r="E219" i="9"/>
  <c r="M218" i="9"/>
  <c r="L218" i="9"/>
  <c r="F218" i="9" s="1"/>
  <c r="B218" i="9" s="1"/>
  <c r="E218" i="9"/>
  <c r="M217" i="9"/>
  <c r="L217" i="9"/>
  <c r="E217" i="9"/>
  <c r="M216" i="9"/>
  <c r="L216" i="9"/>
  <c r="E216" i="9"/>
  <c r="M215" i="9"/>
  <c r="L215" i="9"/>
  <c r="F215" i="9" s="1"/>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F157" i="9"/>
  <c r="E157" i="9"/>
  <c r="B157" i="9"/>
  <c r="H156" i="9"/>
  <c r="G156" i="9"/>
  <c r="E156" i="9" s="1"/>
  <c r="B156" i="9" s="1"/>
  <c r="F156" i="9"/>
  <c r="H155" i="9"/>
  <c r="G155" i="9"/>
  <c r="F155" i="9"/>
  <c r="B155" i="9" s="1"/>
  <c r="E155" i="9"/>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G149" i="9"/>
  <c r="E149" i="9" s="1"/>
  <c r="F149" i="9"/>
  <c r="B149" i="9"/>
  <c r="H148" i="9"/>
  <c r="G148" i="9"/>
  <c r="E148" i="9" s="1"/>
  <c r="B148" i="9" s="1"/>
  <c r="F148" i="9"/>
  <c r="H147" i="9"/>
  <c r="G147" i="9"/>
  <c r="F147" i="9"/>
  <c r="B147" i="9" s="1"/>
  <c r="E147" i="9"/>
  <c r="H146" i="9"/>
  <c r="E146" i="9" s="1"/>
  <c r="B146" i="9" s="1"/>
  <c r="G146" i="9"/>
  <c r="F146" i="9"/>
  <c r="H145" i="9"/>
  <c r="G145" i="9"/>
  <c r="F145" i="9"/>
  <c r="H144" i="9"/>
  <c r="E144" i="9" s="1"/>
  <c r="B144" i="9" s="1"/>
  <c r="G144" i="9"/>
  <c r="F144" i="9"/>
  <c r="H143" i="9"/>
  <c r="G143" i="9"/>
  <c r="F143" i="9"/>
  <c r="E143" i="9"/>
  <c r="B143" i="9" s="1"/>
  <c r="G142" i="9"/>
  <c r="F142" i="9"/>
  <c r="H141" i="9"/>
  <c r="G141" i="9"/>
  <c r="E141" i="9" s="1"/>
  <c r="F141" i="9"/>
  <c r="B141" i="9"/>
  <c r="H140" i="9"/>
  <c r="G140" i="9"/>
  <c r="E140" i="9" s="1"/>
  <c r="B140" i="9" s="1"/>
  <c r="F140" i="9"/>
  <c r="H139" i="9"/>
  <c r="G139" i="9"/>
  <c r="F139" i="9"/>
  <c r="B139" i="9" s="1"/>
  <c r="E139" i="9"/>
  <c r="H138" i="9"/>
  <c r="E138" i="9" s="1"/>
  <c r="B138" i="9" s="1"/>
  <c r="G138" i="9"/>
  <c r="F138" i="9"/>
  <c r="H137" i="9"/>
  <c r="G137" i="9"/>
  <c r="F137" i="9"/>
  <c r="H136" i="9"/>
  <c r="E136" i="9" s="1"/>
  <c r="B136" i="9" s="1"/>
  <c r="G136" i="9"/>
  <c r="F136" i="9"/>
  <c r="H135" i="9"/>
  <c r="E135" i="9" s="1"/>
  <c r="B135" i="9" s="1"/>
  <c r="G135" i="9"/>
  <c r="F135" i="9"/>
  <c r="H134" i="9"/>
  <c r="G134" i="9"/>
  <c r="E134" i="9" s="1"/>
  <c r="B134" i="9" s="1"/>
  <c r="F134" i="9"/>
  <c r="H133" i="9"/>
  <c r="G133" i="9"/>
  <c r="E133" i="9" s="1"/>
  <c r="F133" i="9"/>
  <c r="B133" i="9"/>
  <c r="H132" i="9"/>
  <c r="G132" i="9"/>
  <c r="E132" i="9" s="1"/>
  <c r="B132" i="9" s="1"/>
  <c r="F132" i="9"/>
  <c r="H131" i="9"/>
  <c r="G131" i="9"/>
  <c r="F131" i="9"/>
  <c r="E131" i="9"/>
  <c r="B131" i="9"/>
  <c r="H130" i="9"/>
  <c r="G130" i="9"/>
  <c r="E130" i="9" s="1"/>
  <c r="B130" i="9" s="1"/>
  <c r="F130" i="9"/>
  <c r="H129" i="9"/>
  <c r="G129" i="9"/>
  <c r="F129" i="9"/>
  <c r="H128" i="9"/>
  <c r="G128" i="9"/>
  <c r="F128" i="9"/>
  <c r="E128" i="9"/>
  <c r="B128" i="9" s="1"/>
  <c r="H127" i="9"/>
  <c r="E127" i="9" s="1"/>
  <c r="B127" i="9" s="1"/>
  <c r="G127" i="9"/>
  <c r="F127" i="9"/>
  <c r="H126" i="9"/>
  <c r="G126" i="9"/>
  <c r="F126" i="9"/>
  <c r="E126" i="9"/>
  <c r="B126" i="9" s="1"/>
  <c r="H125" i="9"/>
  <c r="G125" i="9"/>
  <c r="E125" i="9" s="1"/>
  <c r="B125" i="9" s="1"/>
  <c r="F125" i="9"/>
  <c r="H124" i="9"/>
  <c r="G124" i="9"/>
  <c r="E124" i="9" s="1"/>
  <c r="F124" i="9"/>
  <c r="B124" i="9"/>
  <c r="H123" i="9"/>
  <c r="G123" i="9"/>
  <c r="F123" i="9"/>
  <c r="E123" i="9"/>
  <c r="B123" i="9"/>
  <c r="H122" i="9"/>
  <c r="E122" i="9" s="1"/>
  <c r="G122" i="9"/>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B117" i="9" s="1"/>
  <c r="F117" i="9"/>
  <c r="H116" i="9"/>
  <c r="G116" i="9"/>
  <c r="E116" i="9" s="1"/>
  <c r="B116" i="9" s="1"/>
  <c r="F116" i="9"/>
  <c r="H115" i="9"/>
  <c r="G115" i="9"/>
  <c r="F115" i="9"/>
  <c r="B115" i="9" s="1"/>
  <c r="E115" i="9"/>
  <c r="H114" i="9"/>
  <c r="E114" i="9" s="1"/>
  <c r="B114" i="9" s="1"/>
  <c r="G114" i="9"/>
  <c r="F114" i="9"/>
  <c r="H113" i="9"/>
  <c r="G113" i="9"/>
  <c r="F113" i="9"/>
  <c r="H112" i="9"/>
  <c r="G112" i="9"/>
  <c r="F112" i="9"/>
  <c r="E112" i="9"/>
  <c r="B112" i="9" s="1"/>
  <c r="H111" i="9"/>
  <c r="G111" i="9"/>
  <c r="F111" i="9"/>
  <c r="E111" i="9"/>
  <c r="B111" i="9" s="1"/>
  <c r="H110" i="9"/>
  <c r="G110" i="9"/>
  <c r="F110" i="9"/>
  <c r="E110" i="9"/>
  <c r="B110" i="9" s="1"/>
  <c r="H109" i="9"/>
  <c r="G109" i="9"/>
  <c r="E109" i="9" s="1"/>
  <c r="B109" i="9" s="1"/>
  <c r="F109" i="9"/>
  <c r="H108" i="9"/>
  <c r="G108" i="9"/>
  <c r="E108" i="9" s="1"/>
  <c r="F108" i="9"/>
  <c r="B108" i="9"/>
  <c r="H107" i="9"/>
  <c r="G107" i="9"/>
  <c r="F107" i="9"/>
  <c r="B107" i="9" s="1"/>
  <c r="E107" i="9"/>
  <c r="H106" i="9"/>
  <c r="E106" i="9" s="1"/>
  <c r="G106" i="9"/>
  <c r="F106" i="9"/>
  <c r="H105" i="9"/>
  <c r="G105" i="9"/>
  <c r="E105" i="9" s="1"/>
  <c r="B105" i="9" s="1"/>
  <c r="F105" i="9"/>
  <c r="H104" i="9"/>
  <c r="E104" i="9" s="1"/>
  <c r="B104" i="9" s="1"/>
  <c r="G104" i="9"/>
  <c r="F104" i="9"/>
  <c r="H103" i="9"/>
  <c r="G103" i="9"/>
  <c r="F103" i="9"/>
  <c r="E103" i="9"/>
  <c r="B103" i="9" s="1"/>
  <c r="H102" i="9"/>
  <c r="G102" i="9"/>
  <c r="F102" i="9"/>
  <c r="E102" i="9"/>
  <c r="H101" i="9"/>
  <c r="G101" i="9"/>
  <c r="E101" i="9" s="1"/>
  <c r="B101" i="9" s="1"/>
  <c r="F101" i="9"/>
  <c r="H100" i="9"/>
  <c r="G100" i="9"/>
  <c r="E100" i="9" s="1"/>
  <c r="F100" i="9"/>
  <c r="B100" i="9"/>
  <c r="H99" i="9"/>
  <c r="G99" i="9"/>
  <c r="F99" i="9"/>
  <c r="E99" i="9"/>
  <c r="B99" i="9" s="1"/>
  <c r="H98" i="9"/>
  <c r="E98" i="9" s="1"/>
  <c r="G98" i="9"/>
  <c r="F98" i="9"/>
  <c r="H97" i="9"/>
  <c r="G97" i="9"/>
  <c r="E97" i="9" s="1"/>
  <c r="B97" i="9" s="1"/>
  <c r="F97" i="9"/>
  <c r="H96" i="9"/>
  <c r="E96" i="9" s="1"/>
  <c r="B96" i="9" s="1"/>
  <c r="G96" i="9"/>
  <c r="F96" i="9"/>
  <c r="H95" i="9"/>
  <c r="G95" i="9"/>
  <c r="F95" i="9"/>
  <c r="E95" i="9"/>
  <c r="B95" i="9" s="1"/>
  <c r="H94" i="9"/>
  <c r="G94" i="9"/>
  <c r="F94" i="9"/>
  <c r="E94" i="9"/>
  <c r="H93" i="9"/>
  <c r="G93" i="9"/>
  <c r="E93" i="9" s="1"/>
  <c r="B93" i="9" s="1"/>
  <c r="F93" i="9"/>
  <c r="H92" i="9"/>
  <c r="G92" i="9"/>
  <c r="E92" i="9" s="1"/>
  <c r="F92" i="9"/>
  <c r="B92" i="9"/>
  <c r="H91" i="9"/>
  <c r="G91" i="9"/>
  <c r="F91" i="9"/>
  <c r="E91" i="9"/>
  <c r="B91" i="9" s="1"/>
  <c r="H90" i="9"/>
  <c r="E90" i="9" s="1"/>
  <c r="G90" i="9"/>
  <c r="F90" i="9"/>
  <c r="H89" i="9"/>
  <c r="G89" i="9"/>
  <c r="E89" i="9" s="1"/>
  <c r="B89" i="9" s="1"/>
  <c r="F89" i="9"/>
  <c r="H88" i="9"/>
  <c r="E88" i="9" s="1"/>
  <c r="B88" i="9" s="1"/>
  <c r="G88" i="9"/>
  <c r="F88" i="9"/>
  <c r="H87" i="9"/>
  <c r="G87" i="9"/>
  <c r="F87" i="9"/>
  <c r="E87" i="9"/>
  <c r="B87" i="9" s="1"/>
  <c r="H86" i="9"/>
  <c r="G86" i="9"/>
  <c r="F86" i="9"/>
  <c r="E86" i="9"/>
  <c r="H85" i="9"/>
  <c r="G85" i="9"/>
  <c r="E85" i="9" s="1"/>
  <c r="B85" i="9" s="1"/>
  <c r="F85" i="9"/>
  <c r="H84" i="9"/>
  <c r="G84" i="9"/>
  <c r="E84" i="9" s="1"/>
  <c r="B84" i="9" s="1"/>
  <c r="F84" i="9"/>
  <c r="H83" i="9"/>
  <c r="G83" i="9"/>
  <c r="E83" i="9" s="1"/>
  <c r="B83" i="9" s="1"/>
  <c r="F83" i="9"/>
  <c r="H82" i="9"/>
  <c r="E82" i="9" s="1"/>
  <c r="G82" i="9"/>
  <c r="F82" i="9"/>
  <c r="B82" i="9"/>
  <c r="H81" i="9"/>
  <c r="G81" i="9"/>
  <c r="E81" i="9" s="1"/>
  <c r="B81" i="9" s="1"/>
  <c r="F81" i="9"/>
  <c r="H80" i="9"/>
  <c r="G80" i="9"/>
  <c r="F80" i="9"/>
  <c r="E80" i="9"/>
  <c r="B80" i="9"/>
  <c r="H79" i="9"/>
  <c r="E79" i="9" s="1"/>
  <c r="B79" i="9" s="1"/>
  <c r="G79" i="9"/>
  <c r="F79" i="9"/>
  <c r="H78" i="9"/>
  <c r="G78" i="9"/>
  <c r="F78" i="9"/>
  <c r="E78" i="9"/>
  <c r="B78" i="9" s="1"/>
  <c r="H77" i="9"/>
  <c r="G77" i="9"/>
  <c r="E77" i="9" s="1"/>
  <c r="B77" i="9" s="1"/>
  <c r="F77" i="9"/>
  <c r="H76" i="9"/>
  <c r="G76" i="9"/>
  <c r="E76" i="9" s="1"/>
  <c r="B76" i="9" s="1"/>
  <c r="F76" i="9"/>
  <c r="H75" i="9"/>
  <c r="G75" i="9"/>
  <c r="F75" i="9"/>
  <c r="E75" i="9"/>
  <c r="B75" i="9" s="1"/>
  <c r="H74" i="9"/>
  <c r="E74" i="9" s="1"/>
  <c r="G74" i="9"/>
  <c r="F74" i="9"/>
  <c r="B74" i="9"/>
  <c r="H73" i="9"/>
  <c r="G73" i="9"/>
  <c r="E73" i="9" s="1"/>
  <c r="F73" i="9"/>
  <c r="H72" i="9"/>
  <c r="E72" i="9" s="1"/>
  <c r="G72" i="9"/>
  <c r="F72" i="9"/>
  <c r="H71" i="9"/>
  <c r="G71" i="9"/>
  <c r="F71" i="9"/>
  <c r="E71" i="9"/>
  <c r="B71" i="9" s="1"/>
  <c r="H70" i="9"/>
  <c r="G70" i="9"/>
  <c r="E70" i="9" s="1"/>
  <c r="B70" i="9" s="1"/>
  <c r="F70" i="9"/>
  <c r="H69" i="9"/>
  <c r="G69" i="9"/>
  <c r="F69" i="9"/>
  <c r="E69" i="9"/>
  <c r="B69" i="9"/>
  <c r="H68" i="9"/>
  <c r="G68" i="9"/>
  <c r="F68" i="9"/>
  <c r="H67" i="9"/>
  <c r="G67" i="9"/>
  <c r="E67" i="9" s="1"/>
  <c r="F67" i="9"/>
  <c r="B67" i="9"/>
  <c r="H66" i="9"/>
  <c r="E66" i="9" s="1"/>
  <c r="B66" i="9" s="1"/>
  <c r="G66" i="9"/>
  <c r="F66" i="9"/>
  <c r="H65" i="9"/>
  <c r="G65" i="9"/>
  <c r="F65" i="9"/>
  <c r="H64" i="9"/>
  <c r="E64" i="9" s="1"/>
  <c r="B64" i="9" s="1"/>
  <c r="G64" i="9"/>
  <c r="F64" i="9"/>
  <c r="H63" i="9"/>
  <c r="G63" i="9"/>
  <c r="F63" i="9"/>
  <c r="E63" i="9"/>
  <c r="B63" i="9" s="1"/>
  <c r="H62" i="9"/>
  <c r="G62" i="9"/>
  <c r="E62" i="9" s="1"/>
  <c r="B62" i="9" s="1"/>
  <c r="F62" i="9"/>
  <c r="H61" i="9"/>
  <c r="G61" i="9"/>
  <c r="F61" i="9"/>
  <c r="E61" i="9"/>
  <c r="B61" i="9" s="1"/>
  <c r="H60" i="9"/>
  <c r="G60" i="9"/>
  <c r="F60" i="9"/>
  <c r="H59" i="9"/>
  <c r="G59" i="9"/>
  <c r="E59" i="9" s="1"/>
  <c r="F59" i="9"/>
  <c r="H58" i="9"/>
  <c r="E58" i="9" s="1"/>
  <c r="G58" i="9"/>
  <c r="F58" i="9"/>
  <c r="B58" i="9" s="1"/>
  <c r="H57" i="9"/>
  <c r="G57" i="9"/>
  <c r="E57" i="9" s="1"/>
  <c r="B57" i="9" s="1"/>
  <c r="F57" i="9"/>
  <c r="H56" i="9"/>
  <c r="E56" i="9" s="1"/>
  <c r="B56" i="9" s="1"/>
  <c r="G56" i="9"/>
  <c r="F56" i="9"/>
  <c r="H55" i="9"/>
  <c r="G55" i="9"/>
  <c r="F55" i="9"/>
  <c r="E55" i="9"/>
  <c r="B55" i="9" s="1"/>
  <c r="H54" i="9"/>
  <c r="G54" i="9"/>
  <c r="F54" i="9"/>
  <c r="E54" i="9"/>
  <c r="H53" i="9"/>
  <c r="G53" i="9"/>
  <c r="E53" i="9" s="1"/>
  <c r="B53" i="9" s="1"/>
  <c r="F53" i="9"/>
  <c r="H52" i="9"/>
  <c r="G52" i="9"/>
  <c r="E52" i="9" s="1"/>
  <c r="B52" i="9" s="1"/>
  <c r="F52" i="9"/>
  <c r="H51" i="9"/>
  <c r="G51" i="9"/>
  <c r="E51" i="9" s="1"/>
  <c r="B51" i="9" s="1"/>
  <c r="F51" i="9"/>
  <c r="H50" i="9"/>
  <c r="E50" i="9" s="1"/>
  <c r="G50" i="9"/>
  <c r="F50" i="9"/>
  <c r="B50" i="9"/>
  <c r="H49" i="9"/>
  <c r="G49" i="9"/>
  <c r="E49" i="9" s="1"/>
  <c r="B49" i="9" s="1"/>
  <c r="F49" i="9"/>
  <c r="H48" i="9"/>
  <c r="G48" i="9"/>
  <c r="F48" i="9"/>
  <c r="E48" i="9"/>
  <c r="B48" i="9" s="1"/>
  <c r="H47" i="9"/>
  <c r="E47" i="9" s="1"/>
  <c r="B47" i="9" s="1"/>
  <c r="G47" i="9"/>
  <c r="F47" i="9"/>
  <c r="H46" i="9"/>
  <c r="G46" i="9"/>
  <c r="E46" i="9" s="1"/>
  <c r="B46" i="9" s="1"/>
  <c r="F46" i="9"/>
  <c r="H45" i="9"/>
  <c r="G45" i="9"/>
  <c r="F45" i="9"/>
  <c r="E45" i="9"/>
  <c r="B45" i="9"/>
  <c r="H44" i="9"/>
  <c r="G44" i="9"/>
  <c r="F44" i="9"/>
  <c r="H43" i="9"/>
  <c r="G43" i="9"/>
  <c r="F43" i="9"/>
  <c r="H42" i="9"/>
  <c r="G42" i="9"/>
  <c r="F42" i="9"/>
  <c r="H41" i="9"/>
  <c r="E41" i="9" s="1"/>
  <c r="B41" i="9" s="1"/>
  <c r="G41" i="9"/>
  <c r="F41" i="9"/>
  <c r="H40" i="9"/>
  <c r="E40" i="9" s="1"/>
  <c r="B40" i="9" s="1"/>
  <c r="G40" i="9"/>
  <c r="F40" i="9"/>
  <c r="H39" i="9"/>
  <c r="G39" i="9"/>
  <c r="F39" i="9"/>
  <c r="H38" i="9"/>
  <c r="E38" i="9" s="1"/>
  <c r="B38" i="9" s="1"/>
  <c r="G38" i="9"/>
  <c r="F38" i="9"/>
  <c r="H37" i="9"/>
  <c r="G37" i="9"/>
  <c r="F37" i="9"/>
  <c r="H36" i="9"/>
  <c r="G36" i="9"/>
  <c r="E36" i="9" s="1"/>
  <c r="B36" i="9" s="1"/>
  <c r="F36" i="9"/>
  <c r="H35" i="9"/>
  <c r="G35" i="9"/>
  <c r="E35" i="9" s="1"/>
  <c r="F35" i="9"/>
  <c r="H34" i="9"/>
  <c r="E34" i="9" s="1"/>
  <c r="G34" i="9"/>
  <c r="F34" i="9"/>
  <c r="B34" i="9"/>
  <c r="H33" i="9"/>
  <c r="G33" i="9"/>
  <c r="E33" i="9" s="1"/>
  <c r="B33" i="9" s="1"/>
  <c r="F33" i="9"/>
  <c r="H32" i="9"/>
  <c r="G32" i="9"/>
  <c r="F32" i="9"/>
  <c r="E32" i="9"/>
  <c r="B32" i="9" s="1"/>
  <c r="H31" i="9"/>
  <c r="E31" i="9" s="1"/>
  <c r="B31" i="9" s="1"/>
  <c r="G31" i="9"/>
  <c r="F31" i="9"/>
  <c r="H30" i="9"/>
  <c r="G30" i="9"/>
  <c r="F30" i="9"/>
  <c r="H29" i="9"/>
  <c r="G29" i="9"/>
  <c r="E29" i="9" s="1"/>
  <c r="F29" i="9"/>
  <c r="H28" i="9"/>
  <c r="G28" i="9"/>
  <c r="F28" i="9"/>
  <c r="H27" i="9"/>
  <c r="G27" i="9"/>
  <c r="E27" i="9" s="1"/>
  <c r="F27" i="9"/>
  <c r="B27" i="9"/>
  <c r="H26" i="9"/>
  <c r="G26" i="9"/>
  <c r="F26" i="9"/>
  <c r="H25" i="9"/>
  <c r="G25" i="9"/>
  <c r="E25" i="9" s="1"/>
  <c r="F25" i="9"/>
  <c r="B25" i="9"/>
  <c r="H24" i="9"/>
  <c r="G24" i="9"/>
  <c r="F24" i="9"/>
  <c r="B24" i="9" s="1"/>
  <c r="E24" i="9"/>
  <c r="H23" i="9"/>
  <c r="G23" i="9"/>
  <c r="E23" i="9" s="1"/>
  <c r="B23" i="9" s="1"/>
  <c r="F23" i="9"/>
  <c r="H22" i="9"/>
  <c r="G22" i="9"/>
  <c r="F22" i="9"/>
  <c r="H21" i="9"/>
  <c r="E21" i="9" s="1"/>
  <c r="B21" i="9" s="1"/>
  <c r="G21" i="9"/>
  <c r="F21" i="9"/>
  <c r="F20" i="9"/>
  <c r="F4" i="9"/>
  <c r="O3" i="9"/>
  <c r="G274" i="9" s="1"/>
  <c r="I3" i="9"/>
  <c r="H3" i="9"/>
  <c r="G3" i="9"/>
  <c r="D101" i="8"/>
  <c r="D95" i="8"/>
  <c r="D90" i="8"/>
  <c r="D85" i="8"/>
  <c r="D80" i="8"/>
  <c r="C1555" i="1" s="1"/>
  <c r="H1555" i="1" s="1"/>
  <c r="D75" i="8"/>
  <c r="D70" i="8"/>
  <c r="D65" i="8"/>
  <c r="D60" i="8"/>
  <c r="D49" i="8" s="1"/>
  <c r="D55" i="8"/>
  <c r="D50" i="8"/>
  <c r="D44" i="8"/>
  <c r="D36" i="8"/>
  <c r="D26" i="8"/>
  <c r="D24" i="8" s="1"/>
  <c r="D18" i="8"/>
  <c r="D8" i="8"/>
  <c r="D6" i="8" s="1"/>
  <c r="C1481" i="1" s="1"/>
  <c r="H1481" i="1" s="1"/>
  <c r="E44" i="7"/>
  <c r="D44" i="7"/>
  <c r="E39" i="7"/>
  <c r="D1470" i="1" s="1"/>
  <c r="D39" i="7"/>
  <c r="E30" i="7"/>
  <c r="D30" i="7"/>
  <c r="E23" i="7"/>
  <c r="D23" i="7"/>
  <c r="D22"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F118" i="6"/>
  <c r="E118" i="6"/>
  <c r="D118" i="6"/>
  <c r="F117" i="6"/>
  <c r="F116" i="6"/>
  <c r="E115" i="6"/>
  <c r="E114" i="6" s="1"/>
  <c r="I27" i="3" s="1"/>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D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I25" i="3" s="1"/>
  <c r="D43" i="6"/>
  <c r="F42" i="6"/>
  <c r="F41" i="6"/>
  <c r="F40" i="6"/>
  <c r="F39" i="6"/>
  <c r="E39" i="6"/>
  <c r="D39" i="6"/>
  <c r="F38" i="6"/>
  <c r="F37" i="6"/>
  <c r="F36" i="6"/>
  <c r="E36" i="6"/>
  <c r="D36" i="6"/>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1227" i="1" s="1"/>
  <c r="G1227" i="1" s="1"/>
  <c r="D250" i="5"/>
  <c r="F249" i="5"/>
  <c r="F248" i="5"/>
  <c r="F247" i="5"/>
  <c r="E246" i="5"/>
  <c r="D246"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292" i="9" s="1"/>
  <c r="D206" i="5"/>
  <c r="G292" i="9" s="1"/>
  <c r="F205" i="5"/>
  <c r="F204" i="5"/>
  <c r="F203" i="5"/>
  <c r="F202" i="5"/>
  <c r="F201" i="5"/>
  <c r="F200" i="5"/>
  <c r="F199" i="5"/>
  <c r="F198" i="5"/>
  <c r="E198" i="5"/>
  <c r="D198" i="5"/>
  <c r="F197" i="5"/>
  <c r="F196" i="5"/>
  <c r="F195" i="5"/>
  <c r="F194" i="5"/>
  <c r="F193" i="5"/>
  <c r="F192" i="5"/>
  <c r="F191" i="5"/>
  <c r="E191" i="5"/>
  <c r="D191" i="5"/>
  <c r="D190" i="5" s="1"/>
  <c r="F189" i="5"/>
  <c r="F188" i="5"/>
  <c r="F187" i="5"/>
  <c r="F186" i="5"/>
  <c r="F185" i="5"/>
  <c r="F184" i="5"/>
  <c r="F183" i="5"/>
  <c r="F182" i="5"/>
  <c r="F181" i="5"/>
  <c r="F180" i="5"/>
  <c r="E180" i="5"/>
  <c r="E177" i="5" s="1"/>
  <c r="D1154" i="1" s="1"/>
  <c r="D180" i="5"/>
  <c r="F179" i="5"/>
  <c r="F178" i="5"/>
  <c r="D177" i="5"/>
  <c r="C1154"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D87" i="5" s="1"/>
  <c r="F87" i="5" s="1"/>
  <c r="F86" i="5"/>
  <c r="F85" i="5"/>
  <c r="F84" i="5"/>
  <c r="F83" i="5"/>
  <c r="F82" i="5"/>
  <c r="F81" i="5"/>
  <c r="F80" i="5"/>
  <c r="F79" i="5"/>
  <c r="E79" i="5"/>
  <c r="E78" i="5" s="1"/>
  <c r="D79" i="5"/>
  <c r="D78" i="5"/>
  <c r="F77" i="5"/>
  <c r="F76" i="5"/>
  <c r="F75" i="5"/>
  <c r="F74" i="5"/>
  <c r="F73" i="5"/>
  <c r="F72" i="5"/>
  <c r="F71" i="5"/>
  <c r="F70" i="5"/>
  <c r="E70" i="5"/>
  <c r="D70" i="5"/>
  <c r="F69" i="5"/>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E625" i="4" s="1"/>
  <c r="D632" i="4"/>
  <c r="F632" i="4" s="1"/>
  <c r="F631" i="4"/>
  <c r="F630" i="4"/>
  <c r="E629" i="4"/>
  <c r="D629" i="4"/>
  <c r="F629" i="4" s="1"/>
  <c r="F628" i="4"/>
  <c r="F627" i="4"/>
  <c r="F626"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F603" i="4" s="1"/>
  <c r="F602" i="4"/>
  <c r="F601" i="4"/>
  <c r="F600" i="4"/>
  <c r="F599" i="4"/>
  <c r="E599" i="4"/>
  <c r="D599" i="4"/>
  <c r="F598" i="4"/>
  <c r="F597" i="4"/>
  <c r="F596" i="4"/>
  <c r="F595" i="4"/>
  <c r="F594" i="4"/>
  <c r="E594" i="4"/>
  <c r="E593" i="4" s="1"/>
  <c r="D594" i="4"/>
  <c r="D593" i="4" s="1"/>
  <c r="F593" i="4" s="1"/>
  <c r="F592" i="4"/>
  <c r="F591" i="4"/>
  <c r="F590" i="4"/>
  <c r="E590" i="4"/>
  <c r="D590" i="4"/>
  <c r="F589" i="4"/>
  <c r="F588" i="4"/>
  <c r="E587" i="4"/>
  <c r="D587" i="4"/>
  <c r="F587" i="4" s="1"/>
  <c r="F586" i="4"/>
  <c r="F585" i="4"/>
  <c r="E585" i="4"/>
  <c r="D585" i="4"/>
  <c r="F584" i="4"/>
  <c r="F583" i="4"/>
  <c r="F582" i="4"/>
  <c r="E581" i="4"/>
  <c r="D581" i="4"/>
  <c r="F579" i="4"/>
  <c r="F578" i="4"/>
  <c r="F577" i="4"/>
  <c r="E577" i="4"/>
  <c r="D577" i="4"/>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E529" i="4" s="1"/>
  <c r="D543" i="4"/>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D484" i="4" s="1"/>
  <c r="F489" i="4"/>
  <c r="F488" i="4"/>
  <c r="F487" i="4"/>
  <c r="F486" i="4"/>
  <c r="F485" i="4"/>
  <c r="E485" i="4"/>
  <c r="E484" i="4" s="1"/>
  <c r="D485" i="4"/>
  <c r="F484" i="4"/>
  <c r="F483" i="4"/>
  <c r="F482" i="4"/>
  <c r="F481" i="4"/>
  <c r="E481" i="4"/>
  <c r="D481" i="4"/>
  <c r="F480" i="4"/>
  <c r="F479" i="4"/>
  <c r="E478" i="4"/>
  <c r="E472" i="4" s="1"/>
  <c r="D478" i="4"/>
  <c r="F478" i="4" s="1"/>
  <c r="F477" i="4"/>
  <c r="F476" i="4"/>
  <c r="F475" i="4"/>
  <c r="F474" i="4"/>
  <c r="E473" i="4"/>
  <c r="D473" i="4"/>
  <c r="F473" i="4" s="1"/>
  <c r="F472" i="4"/>
  <c r="D472" i="4"/>
  <c r="F471" i="4"/>
  <c r="F470" i="4"/>
  <c r="E469" i="4"/>
  <c r="D469" i="4"/>
  <c r="F468" i="4"/>
  <c r="F467" i="4"/>
  <c r="F466" i="4"/>
  <c r="E466" i="4"/>
  <c r="D466" i="4"/>
  <c r="F465" i="4"/>
  <c r="F464" i="4"/>
  <c r="F463" i="4"/>
  <c r="E463" i="4"/>
  <c r="D463" i="4"/>
  <c r="G179" i="9" s="1"/>
  <c r="E179" i="9" s="1"/>
  <c r="B179" i="9" s="1"/>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E421" i="4" s="1"/>
  <c r="E420" i="4" s="1"/>
  <c r="D427" i="4"/>
  <c r="F426" i="4"/>
  <c r="F425" i="4"/>
  <c r="F424" i="4"/>
  <c r="F423" i="4"/>
  <c r="E422" i="4"/>
  <c r="D422" i="4"/>
  <c r="F418" i="4"/>
  <c r="E418" i="4"/>
  <c r="D418" i="4"/>
  <c r="E417" i="4"/>
  <c r="D417" i="4"/>
  <c r="E416" i="4"/>
  <c r="D416" i="4"/>
  <c r="F416" i="4" s="1"/>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F356" i="4"/>
  <c r="E356" i="4"/>
  <c r="D356" i="4"/>
  <c r="F355" i="4"/>
  <c r="F354" i="4"/>
  <c r="F353" i="4"/>
  <c r="F352" i="4"/>
  <c r="E352" i="4"/>
  <c r="E351" i="4" s="1"/>
  <c r="D352" i="4"/>
  <c r="D351" i="4"/>
  <c r="F349" i="4"/>
  <c r="F348" i="4"/>
  <c r="E348" i="4"/>
  <c r="D348" i="4"/>
  <c r="F347" i="4"/>
  <c r="F346" i="4"/>
  <c r="E345" i="4"/>
  <c r="D345" i="4"/>
  <c r="D344" i="4" s="1"/>
  <c r="F344" i="4" s="1"/>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2" i="4" s="1"/>
  <c r="E311" i="4"/>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64" i="4"/>
  <c r="D263" i="4" s="1"/>
  <c r="F263" i="4"/>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E215" i="4" s="1"/>
  <c r="D219" i="4"/>
  <c r="F218" i="4"/>
  <c r="F217" i="4"/>
  <c r="E216" i="4"/>
  <c r="D216" i="4"/>
  <c r="F214" i="4"/>
  <c r="F213" i="4"/>
  <c r="F212" i="4"/>
  <c r="F211" i="4"/>
  <c r="F210" i="4"/>
  <c r="E210" i="4"/>
  <c r="D210" i="4"/>
  <c r="F209" i="4"/>
  <c r="F208" i="4"/>
  <c r="F207" i="4"/>
  <c r="F206" i="4"/>
  <c r="F205" i="4"/>
  <c r="F204" i="4"/>
  <c r="F203" i="4"/>
  <c r="E202" i="4"/>
  <c r="D202" i="4"/>
  <c r="D196" i="4" s="1"/>
  <c r="F201" i="4"/>
  <c r="F200" i="4"/>
  <c r="F199" i="4"/>
  <c r="F198" i="4"/>
  <c r="F197" i="4"/>
  <c r="E197" i="4"/>
  <c r="E196" i="4" s="1"/>
  <c r="D197" i="4"/>
  <c r="F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D133" i="4" s="1"/>
  <c r="F132" i="4"/>
  <c r="F131" i="4"/>
  <c r="F130" i="4"/>
  <c r="F129" i="4"/>
  <c r="F128" i="4"/>
  <c r="E128" i="4"/>
  <c r="D128" i="4"/>
  <c r="F127" i="4"/>
  <c r="F126" i="4"/>
  <c r="E125" i="4"/>
  <c r="E124" i="4" s="1"/>
  <c r="D125" i="4"/>
  <c r="D124" i="4"/>
  <c r="F123" i="4"/>
  <c r="F122" i="4"/>
  <c r="F121" i="4"/>
  <c r="F120" i="4"/>
  <c r="E120" i="4"/>
  <c r="D120" i="4"/>
  <c r="F119" i="4"/>
  <c r="F118" i="4"/>
  <c r="F117" i="4"/>
  <c r="F116" i="4"/>
  <c r="F115" i="4"/>
  <c r="F114" i="4"/>
  <c r="F113" i="4"/>
  <c r="E112" i="4"/>
  <c r="D108" i="1" s="1"/>
  <c r="D112" i="4"/>
  <c r="D106" i="4" s="1"/>
  <c r="F111" i="4"/>
  <c r="F110" i="4"/>
  <c r="F109" i="4"/>
  <c r="F108" i="4"/>
  <c r="F107" i="4"/>
  <c r="E107" i="4"/>
  <c r="D107" i="4"/>
  <c r="F105" i="4"/>
  <c r="F104" i="4"/>
  <c r="F103" i="4"/>
  <c r="F102" i="4"/>
  <c r="F101" i="4"/>
  <c r="F100" i="4"/>
  <c r="F99" i="4"/>
  <c r="E98" i="4"/>
  <c r="D98" i="4"/>
  <c r="D82" i="4" s="1"/>
  <c r="F82" i="4" s="1"/>
  <c r="F97" i="4"/>
  <c r="F96" i="4"/>
  <c r="F95" i="4"/>
  <c r="F94" i="4"/>
  <c r="F93" i="4"/>
  <c r="F92" i="4"/>
  <c r="F91" i="4"/>
  <c r="E91" i="4"/>
  <c r="D91" i="4"/>
  <c r="F90" i="4"/>
  <c r="F89" i="4"/>
  <c r="F88" i="4"/>
  <c r="F87" i="4"/>
  <c r="F86" i="4"/>
  <c r="F85" i="4"/>
  <c r="F84" i="4"/>
  <c r="F83" i="4"/>
  <c r="E83" i="4"/>
  <c r="E82" i="4" s="1"/>
  <c r="D83" i="4"/>
  <c r="F81" i="4"/>
  <c r="F80" i="4"/>
  <c r="F79" i="4"/>
  <c r="F78" i="4"/>
  <c r="E77" i="4"/>
  <c r="D77" i="4"/>
  <c r="F76" i="4"/>
  <c r="F75" i="4"/>
  <c r="E74" i="4"/>
  <c r="D74" i="4"/>
  <c r="F74" i="4" s="1"/>
  <c r="F73" i="4"/>
  <c r="F72" i="4"/>
  <c r="E71" i="4"/>
  <c r="D71" i="4"/>
  <c r="F71" i="4" s="1"/>
  <c r="F70" i="4"/>
  <c r="F69" i="4"/>
  <c r="E68" i="4"/>
  <c r="D64" i="1" s="1"/>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F8" i="4"/>
  <c r="E8" i="4"/>
  <c r="D8" i="4"/>
  <c r="I36" i="3"/>
  <c r="G36" i="3"/>
  <c r="B36" i="3"/>
  <c r="G35" i="3"/>
  <c r="B35" i="3"/>
  <c r="G34" i="3"/>
  <c r="B34" i="3"/>
  <c r="I33" i="3"/>
  <c r="G33" i="3"/>
  <c r="B33" i="3"/>
  <c r="H32" i="3"/>
  <c r="G32" i="3"/>
  <c r="B32" i="3"/>
  <c r="G31" i="3"/>
  <c r="B31" i="3"/>
  <c r="G30" i="3"/>
  <c r="B30" i="3"/>
  <c r="G29" i="3"/>
  <c r="B29" i="3"/>
  <c r="G28" i="3"/>
  <c r="B28" i="3"/>
  <c r="H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G1578" i="1" s="1"/>
  <c r="H1577" i="1"/>
  <c r="G1577" i="1"/>
  <c r="C1577" i="1"/>
  <c r="C1576" i="1"/>
  <c r="G1576" i="1" s="1"/>
  <c r="C1575" i="1"/>
  <c r="H1575" i="1" s="1"/>
  <c r="H1574" i="1"/>
  <c r="C1574" i="1"/>
  <c r="G1574" i="1" s="1"/>
  <c r="H1573" i="1"/>
  <c r="G1573" i="1"/>
  <c r="C1573" i="1"/>
  <c r="H1572" i="1"/>
  <c r="C1572" i="1"/>
  <c r="G1572" i="1" s="1"/>
  <c r="H1571" i="1"/>
  <c r="G1571" i="1"/>
  <c r="C1571" i="1"/>
  <c r="C1570" i="1"/>
  <c r="H1569" i="1"/>
  <c r="G1569" i="1"/>
  <c r="C1569" i="1"/>
  <c r="H1568" i="1"/>
  <c r="C1568" i="1"/>
  <c r="G1568" i="1" s="1"/>
  <c r="G1567" i="1"/>
  <c r="C1567" i="1"/>
  <c r="H1567" i="1" s="1"/>
  <c r="H1566" i="1"/>
  <c r="C1566" i="1"/>
  <c r="G1566" i="1" s="1"/>
  <c r="H1565" i="1"/>
  <c r="G1565" i="1"/>
  <c r="C1565" i="1"/>
  <c r="C1564" i="1"/>
  <c r="H1564" i="1" s="1"/>
  <c r="H1563" i="1"/>
  <c r="G1563" i="1"/>
  <c r="C1563" i="1"/>
  <c r="C1562" i="1"/>
  <c r="G1562" i="1" s="1"/>
  <c r="H1561" i="1"/>
  <c r="G1561" i="1"/>
  <c r="C1561" i="1"/>
  <c r="H1560" i="1"/>
  <c r="C1560" i="1"/>
  <c r="G1560" i="1" s="1"/>
  <c r="C1559" i="1"/>
  <c r="H1559" i="1" s="1"/>
  <c r="H1558" i="1"/>
  <c r="C1558" i="1"/>
  <c r="G1558" i="1" s="1"/>
  <c r="H1557" i="1"/>
  <c r="G1557" i="1"/>
  <c r="C1557" i="1"/>
  <c r="H1556" i="1"/>
  <c r="C1556" i="1"/>
  <c r="G1556" i="1" s="1"/>
  <c r="G1555" i="1"/>
  <c r="C1554" i="1"/>
  <c r="H1553" i="1"/>
  <c r="G1553" i="1"/>
  <c r="C1553" i="1"/>
  <c r="C1552" i="1"/>
  <c r="G1552" i="1" s="1"/>
  <c r="G1551" i="1"/>
  <c r="C1551" i="1"/>
  <c r="H1551" i="1" s="1"/>
  <c r="H1550" i="1"/>
  <c r="C1550" i="1"/>
  <c r="G1550" i="1" s="1"/>
  <c r="H1549" i="1"/>
  <c r="G1549" i="1"/>
  <c r="C1549" i="1"/>
  <c r="H1548" i="1"/>
  <c r="G1548" i="1"/>
  <c r="C1548" i="1"/>
  <c r="H1547" i="1"/>
  <c r="G1547" i="1"/>
  <c r="C1547" i="1"/>
  <c r="H1546" i="1"/>
  <c r="C1546" i="1"/>
  <c r="G1546" i="1" s="1"/>
  <c r="H1545" i="1"/>
  <c r="G1545" i="1"/>
  <c r="C1545" i="1"/>
  <c r="H1544" i="1"/>
  <c r="C1544" i="1"/>
  <c r="G1544" i="1" s="1"/>
  <c r="C1543" i="1"/>
  <c r="H1543" i="1" s="1"/>
  <c r="C1542" i="1"/>
  <c r="G1542" i="1" s="1"/>
  <c r="H1541" i="1"/>
  <c r="G1541" i="1"/>
  <c r="C1541" i="1"/>
  <c r="H1540" i="1"/>
  <c r="C1540" i="1"/>
  <c r="G1540" i="1" s="1"/>
  <c r="H1539" i="1"/>
  <c r="G1539" i="1"/>
  <c r="C1539" i="1"/>
  <c r="C1538" i="1"/>
  <c r="H1537" i="1"/>
  <c r="G1537" i="1"/>
  <c r="C1537" i="1"/>
  <c r="C1536" i="1"/>
  <c r="G1536" i="1" s="1"/>
  <c r="G1535" i="1"/>
  <c r="C1535" i="1"/>
  <c r="H1535" i="1" s="1"/>
  <c r="C1534" i="1"/>
  <c r="G1534" i="1" s="1"/>
  <c r="H1533" i="1"/>
  <c r="G1533" i="1"/>
  <c r="C1533" i="1"/>
  <c r="H1532" i="1"/>
  <c r="G1532" i="1"/>
  <c r="C1532" i="1"/>
  <c r="H1531" i="1"/>
  <c r="G1531" i="1"/>
  <c r="C1531" i="1"/>
  <c r="H1530" i="1"/>
  <c r="C1530" i="1"/>
  <c r="G1530" i="1" s="1"/>
  <c r="H1529" i="1"/>
  <c r="G1529" i="1"/>
  <c r="C1529" i="1"/>
  <c r="C1528" i="1"/>
  <c r="G1528" i="1" s="1"/>
  <c r="C1527" i="1"/>
  <c r="C1526" i="1"/>
  <c r="G1526" i="1" s="1"/>
  <c r="H1525" i="1"/>
  <c r="G1525" i="1"/>
  <c r="C1525" i="1"/>
  <c r="G1524" i="1"/>
  <c r="C1524" i="1"/>
  <c r="H1524" i="1" s="1"/>
  <c r="H1523" i="1"/>
  <c r="G1523" i="1"/>
  <c r="C1523" i="1"/>
  <c r="C1522" i="1"/>
  <c r="H1521" i="1"/>
  <c r="G1521" i="1"/>
  <c r="C1521" i="1"/>
  <c r="C1520" i="1"/>
  <c r="G1520" i="1" s="1"/>
  <c r="G1519" i="1"/>
  <c r="C1519" i="1"/>
  <c r="H1519" i="1" s="1"/>
  <c r="H1516" i="1"/>
  <c r="C1516" i="1"/>
  <c r="G1516" i="1" s="1"/>
  <c r="H1515" i="1"/>
  <c r="G1515" i="1"/>
  <c r="C1515" i="1"/>
  <c r="C1514" i="1"/>
  <c r="H1513" i="1"/>
  <c r="G1513" i="1"/>
  <c r="C1513" i="1"/>
  <c r="H1512" i="1"/>
  <c r="C1512" i="1"/>
  <c r="G1512" i="1" s="1"/>
  <c r="C1511" i="1"/>
  <c r="H1511" i="1" s="1"/>
  <c r="C1510" i="1"/>
  <c r="G1510" i="1" s="1"/>
  <c r="H1509" i="1"/>
  <c r="G1509" i="1"/>
  <c r="C1509" i="1"/>
  <c r="G1508" i="1"/>
  <c r="C1508" i="1"/>
  <c r="H1508" i="1" s="1"/>
  <c r="H1507" i="1"/>
  <c r="G1507" i="1"/>
  <c r="C1507" i="1"/>
  <c r="C1506" i="1"/>
  <c r="G1506" i="1" s="1"/>
  <c r="H1505" i="1"/>
  <c r="G1505" i="1"/>
  <c r="C1505" i="1"/>
  <c r="C1504" i="1"/>
  <c r="C1503" i="1"/>
  <c r="H1503" i="1" s="1"/>
  <c r="C1502" i="1"/>
  <c r="G1502" i="1" s="1"/>
  <c r="C1501" i="1"/>
  <c r="H1501" i="1" s="1"/>
  <c r="H1500" i="1"/>
  <c r="C1500" i="1"/>
  <c r="G1500" i="1" s="1"/>
  <c r="C1499" i="1"/>
  <c r="H1499" i="1" s="1"/>
  <c r="H1498" i="1"/>
  <c r="C1498" i="1"/>
  <c r="G1498" i="1" s="1"/>
  <c r="H1497" i="1"/>
  <c r="G1497" i="1"/>
  <c r="C1497" i="1"/>
  <c r="H1496" i="1"/>
  <c r="C1496" i="1"/>
  <c r="G1496" i="1" s="1"/>
  <c r="C1495" i="1"/>
  <c r="H1495" i="1" s="1"/>
  <c r="C1494" i="1"/>
  <c r="H1493" i="1"/>
  <c r="G1493" i="1"/>
  <c r="C1493" i="1"/>
  <c r="C1492" i="1"/>
  <c r="H1492" i="1" s="1"/>
  <c r="H1491" i="1"/>
  <c r="G1491" i="1"/>
  <c r="C1491" i="1"/>
  <c r="C1490" i="1"/>
  <c r="G1490" i="1" s="1"/>
  <c r="C1489" i="1"/>
  <c r="H1488" i="1"/>
  <c r="C1488" i="1"/>
  <c r="G1488" i="1" s="1"/>
  <c r="C1487" i="1"/>
  <c r="H1487" i="1" s="1"/>
  <c r="C1486" i="1"/>
  <c r="H1485" i="1"/>
  <c r="G1485" i="1"/>
  <c r="C1485" i="1"/>
  <c r="C1484" i="1"/>
  <c r="H1484" i="1" s="1"/>
  <c r="C1483" i="1"/>
  <c r="H1483" i="1" s="1"/>
  <c r="C1482" i="1"/>
  <c r="C1480" i="1"/>
  <c r="H1479" i="1"/>
  <c r="I1479" i="1" s="1"/>
  <c r="G1479" i="1"/>
  <c r="D1479" i="1"/>
  <c r="C1479" i="1"/>
  <c r="J1479" i="1" s="1"/>
  <c r="D1478" i="1"/>
  <c r="C1478" i="1"/>
  <c r="J1477" i="1"/>
  <c r="D1477" i="1"/>
  <c r="C1477" i="1"/>
  <c r="H1477" i="1" s="1"/>
  <c r="J1476" i="1"/>
  <c r="H1476" i="1"/>
  <c r="G1476" i="1"/>
  <c r="I1476" i="1" s="1"/>
  <c r="D1476" i="1"/>
  <c r="C1476" i="1"/>
  <c r="C1475" i="1"/>
  <c r="J1474" i="1"/>
  <c r="I1474" i="1"/>
  <c r="G1474" i="1"/>
  <c r="D1474" i="1"/>
  <c r="C1474" i="1"/>
  <c r="H1474" i="1" s="1"/>
  <c r="G1473" i="1"/>
  <c r="D1473" i="1"/>
  <c r="C1473" i="1"/>
  <c r="D1472" i="1"/>
  <c r="C1472" i="1"/>
  <c r="D1471" i="1"/>
  <c r="C1471" i="1"/>
  <c r="C1470" i="1"/>
  <c r="J1468" i="1"/>
  <c r="G1468" i="1"/>
  <c r="I1468" i="1" s="1"/>
  <c r="D1468" i="1"/>
  <c r="C1468" i="1"/>
  <c r="H1468" i="1" s="1"/>
  <c r="J1467" i="1"/>
  <c r="H1467" i="1"/>
  <c r="G1467" i="1"/>
  <c r="D1467" i="1"/>
  <c r="C1467" i="1"/>
  <c r="G1466" i="1"/>
  <c r="D1466" i="1"/>
  <c r="C1466" i="1"/>
  <c r="D1465" i="1"/>
  <c r="C1465" i="1"/>
  <c r="G1464" i="1"/>
  <c r="D1464" i="1"/>
  <c r="C1464" i="1"/>
  <c r="D1463" i="1"/>
  <c r="C1463" i="1"/>
  <c r="H1462" i="1"/>
  <c r="D1462" i="1"/>
  <c r="C1462" i="1"/>
  <c r="J1462" i="1" s="1"/>
  <c r="D1461" i="1"/>
  <c r="C1461" i="1"/>
  <c r="J1460" i="1"/>
  <c r="G1460" i="1"/>
  <c r="D1460" i="1"/>
  <c r="C1460" i="1"/>
  <c r="H1460" i="1" s="1"/>
  <c r="I1460" i="1" s="1"/>
  <c r="H1459" i="1"/>
  <c r="D1459" i="1"/>
  <c r="G1459" i="1" s="1"/>
  <c r="I1459" i="1" s="1"/>
  <c r="C1459" i="1"/>
  <c r="D1458" i="1"/>
  <c r="C1458" i="1"/>
  <c r="J1457" i="1"/>
  <c r="I1457" i="1"/>
  <c r="G1457" i="1"/>
  <c r="D1457" i="1"/>
  <c r="C1457" i="1"/>
  <c r="H1457" i="1" s="1"/>
  <c r="G1456" i="1"/>
  <c r="D1456" i="1"/>
  <c r="C1456" i="1"/>
  <c r="D1455" i="1"/>
  <c r="C1455" i="1"/>
  <c r="G1454" i="1"/>
  <c r="D1454" i="1"/>
  <c r="C1454" i="1"/>
  <c r="H1454" i="1" s="1"/>
  <c r="D1452" i="1"/>
  <c r="C1452" i="1"/>
  <c r="D1451" i="1"/>
  <c r="C1451" i="1"/>
  <c r="J1450" i="1"/>
  <c r="H1450" i="1"/>
  <c r="D1450" i="1"/>
  <c r="C1450" i="1"/>
  <c r="G1450" i="1" s="1"/>
  <c r="I1450" i="1" s="1"/>
  <c r="H1449" i="1"/>
  <c r="G1449" i="1"/>
  <c r="I1449" i="1" s="1"/>
  <c r="D1449" i="1"/>
  <c r="C1449" i="1"/>
  <c r="J1449" i="1" s="1"/>
  <c r="D1448" i="1"/>
  <c r="G1448" i="1" s="1"/>
  <c r="C1448" i="1"/>
  <c r="J1447" i="1"/>
  <c r="I1447" i="1"/>
  <c r="G1447" i="1"/>
  <c r="D1447" i="1"/>
  <c r="C1447" i="1"/>
  <c r="H1447" i="1" s="1"/>
  <c r="D1446" i="1"/>
  <c r="C1446" i="1"/>
  <c r="H1445" i="1"/>
  <c r="D1445" i="1"/>
  <c r="C1445" i="1"/>
  <c r="J1445" i="1" s="1"/>
  <c r="H1444" i="1"/>
  <c r="D1444" i="1"/>
  <c r="C1444" i="1"/>
  <c r="J1443" i="1"/>
  <c r="D1443" i="1"/>
  <c r="G1443" i="1" s="1"/>
  <c r="C1443" i="1"/>
  <c r="J1442" i="1"/>
  <c r="I1442" i="1"/>
  <c r="H1442" i="1"/>
  <c r="G1442" i="1"/>
  <c r="D1442" i="1"/>
  <c r="C1442" i="1"/>
  <c r="J1441" i="1"/>
  <c r="D1441" i="1"/>
  <c r="C1441" i="1"/>
  <c r="J1440" i="1"/>
  <c r="D1440" i="1"/>
  <c r="C1440" i="1"/>
  <c r="H1439" i="1"/>
  <c r="D1439" i="1"/>
  <c r="C1439" i="1"/>
  <c r="D1438" i="1"/>
  <c r="G1438" i="1" s="1"/>
  <c r="C1438" i="1"/>
  <c r="H1438" i="1" s="1"/>
  <c r="D1437" i="1"/>
  <c r="G1437" i="1" s="1"/>
  <c r="C1437" i="1"/>
  <c r="H1434" i="1"/>
  <c r="G1434" i="1"/>
  <c r="D1434" i="1"/>
  <c r="C1434" i="1"/>
  <c r="D1433" i="1"/>
  <c r="C1433" i="1"/>
  <c r="D1432" i="1"/>
  <c r="C1432" i="1"/>
  <c r="D1431" i="1"/>
  <c r="G1431" i="1" s="1"/>
  <c r="C1431" i="1"/>
  <c r="D1430" i="1"/>
  <c r="C1430" i="1"/>
  <c r="H1429" i="1"/>
  <c r="D1429" i="1"/>
  <c r="G1429" i="1" s="1"/>
  <c r="C1429" i="1"/>
  <c r="D1428" i="1"/>
  <c r="H1428" i="1" s="1"/>
  <c r="C1428" i="1"/>
  <c r="H1427" i="1"/>
  <c r="D1427" i="1"/>
  <c r="G1427" i="1" s="1"/>
  <c r="C1427" i="1"/>
  <c r="G1426" i="1"/>
  <c r="D1426" i="1"/>
  <c r="C1426" i="1"/>
  <c r="H1426" i="1" s="1"/>
  <c r="H1425" i="1"/>
  <c r="D1425" i="1"/>
  <c r="G1425" i="1" s="1"/>
  <c r="C1425" i="1"/>
  <c r="D1424" i="1"/>
  <c r="G1424" i="1" s="1"/>
  <c r="C1424" i="1"/>
  <c r="H1424" i="1" s="1"/>
  <c r="D1423" i="1"/>
  <c r="G1423" i="1" s="1"/>
  <c r="C1423" i="1"/>
  <c r="D1422" i="1"/>
  <c r="C1422" i="1"/>
  <c r="D1421" i="1"/>
  <c r="C1421" i="1"/>
  <c r="H1420" i="1"/>
  <c r="G1420" i="1"/>
  <c r="D1420" i="1"/>
  <c r="C1420" i="1"/>
  <c r="H1419" i="1"/>
  <c r="D1419" i="1"/>
  <c r="G1419" i="1" s="1"/>
  <c r="C1419" i="1"/>
  <c r="H1418" i="1"/>
  <c r="G1418" i="1"/>
  <c r="D1418" i="1"/>
  <c r="C1418" i="1"/>
  <c r="D1417" i="1"/>
  <c r="C1417" i="1"/>
  <c r="D1416" i="1"/>
  <c r="C1416" i="1"/>
  <c r="D1415" i="1"/>
  <c r="C1415" i="1"/>
  <c r="D1414" i="1"/>
  <c r="C1414" i="1"/>
  <c r="H1413" i="1"/>
  <c r="D1413" i="1"/>
  <c r="G1413" i="1" s="1"/>
  <c r="C1413" i="1"/>
  <c r="H1412" i="1"/>
  <c r="D1412" i="1"/>
  <c r="C1412" i="1"/>
  <c r="G1412" i="1" s="1"/>
  <c r="D1411" i="1"/>
  <c r="C1411" i="1"/>
  <c r="H1410" i="1"/>
  <c r="G1410" i="1"/>
  <c r="D1410" i="1"/>
  <c r="C1410" i="1"/>
  <c r="D1409" i="1"/>
  <c r="D1408" i="1"/>
  <c r="H1407" i="1"/>
  <c r="D1407" i="1"/>
  <c r="G1407" i="1" s="1"/>
  <c r="C1407" i="1"/>
  <c r="G1406" i="1"/>
  <c r="D1406" i="1"/>
  <c r="C1406" i="1"/>
  <c r="H1406" i="1" s="1"/>
  <c r="H1405" i="1"/>
  <c r="G1405" i="1"/>
  <c r="D1405" i="1"/>
  <c r="C1405" i="1"/>
  <c r="D1404" i="1"/>
  <c r="G1404" i="1" s="1"/>
  <c r="C1404" i="1"/>
  <c r="H1403" i="1"/>
  <c r="G1403" i="1"/>
  <c r="D1403" i="1"/>
  <c r="C1403" i="1"/>
  <c r="G1402" i="1"/>
  <c r="D1402" i="1"/>
  <c r="C1402" i="1"/>
  <c r="H1402" i="1" s="1"/>
  <c r="G1401" i="1"/>
  <c r="D1401" i="1"/>
  <c r="H1401" i="1" s="1"/>
  <c r="C1401" i="1"/>
  <c r="D1400" i="1"/>
  <c r="G1400" i="1" s="1"/>
  <c r="C1400" i="1"/>
  <c r="D1399" i="1"/>
  <c r="C1399" i="1"/>
  <c r="G1398" i="1"/>
  <c r="D1398" i="1"/>
  <c r="C1398" i="1"/>
  <c r="H1398" i="1" s="1"/>
  <c r="G1397" i="1"/>
  <c r="D1397" i="1"/>
  <c r="H1397" i="1" s="1"/>
  <c r="C1397" i="1"/>
  <c r="D1396" i="1"/>
  <c r="G1396" i="1" s="1"/>
  <c r="C1396" i="1"/>
  <c r="D1395" i="1"/>
  <c r="C1395" i="1"/>
  <c r="D1394" i="1"/>
  <c r="C1394" i="1"/>
  <c r="G1393" i="1"/>
  <c r="D1393" i="1"/>
  <c r="H1393" i="1" s="1"/>
  <c r="C1393" i="1"/>
  <c r="D1392" i="1"/>
  <c r="C1392" i="1"/>
  <c r="H1391" i="1"/>
  <c r="D1391" i="1"/>
  <c r="G1391" i="1" s="1"/>
  <c r="C1391" i="1"/>
  <c r="D1390" i="1"/>
  <c r="C1390" i="1"/>
  <c r="H1389" i="1"/>
  <c r="G1389" i="1"/>
  <c r="D1389" i="1"/>
  <c r="C1389" i="1"/>
  <c r="D1388" i="1"/>
  <c r="C1388" i="1"/>
  <c r="H1387" i="1"/>
  <c r="G1387" i="1"/>
  <c r="D1387" i="1"/>
  <c r="C1387" i="1"/>
  <c r="D1386" i="1"/>
  <c r="C1386" i="1"/>
  <c r="G1385" i="1"/>
  <c r="D1385" i="1"/>
  <c r="H1385" i="1" s="1"/>
  <c r="C1385" i="1"/>
  <c r="D1384" i="1"/>
  <c r="G1384" i="1" s="1"/>
  <c r="C1384" i="1"/>
  <c r="D1383" i="1"/>
  <c r="H1382" i="1"/>
  <c r="D1382" i="1"/>
  <c r="C1382" i="1"/>
  <c r="D1381" i="1"/>
  <c r="C1381" i="1"/>
  <c r="D1380" i="1"/>
  <c r="H1380" i="1" s="1"/>
  <c r="C1380" i="1"/>
  <c r="H1379" i="1"/>
  <c r="G1379" i="1"/>
  <c r="D1379" i="1"/>
  <c r="C1379" i="1"/>
  <c r="D1378" i="1"/>
  <c r="C1378" i="1"/>
  <c r="H1377" i="1"/>
  <c r="D1377" i="1"/>
  <c r="G1377" i="1" s="1"/>
  <c r="C1377" i="1"/>
  <c r="H1376" i="1"/>
  <c r="D1376" i="1"/>
  <c r="C1376" i="1"/>
  <c r="G1376" i="1" s="1"/>
  <c r="H1375" i="1"/>
  <c r="G1375" i="1"/>
  <c r="D1375" i="1"/>
  <c r="C1375" i="1"/>
  <c r="D1374" i="1"/>
  <c r="C1374" i="1"/>
  <c r="H1374" i="1" s="1"/>
  <c r="H1373" i="1"/>
  <c r="G1373" i="1"/>
  <c r="D1373" i="1"/>
  <c r="C1373" i="1"/>
  <c r="D1372" i="1"/>
  <c r="C1372" i="1"/>
  <c r="D1371" i="1"/>
  <c r="H1371" i="1" s="1"/>
  <c r="C1371" i="1"/>
  <c r="D1370" i="1"/>
  <c r="H1370" i="1" s="1"/>
  <c r="C1370" i="1"/>
  <c r="D1369" i="1"/>
  <c r="G1369" i="1" s="1"/>
  <c r="C1369" i="1"/>
  <c r="H1368" i="1"/>
  <c r="D1368" i="1"/>
  <c r="C1368" i="1"/>
  <c r="G1368" i="1" s="1"/>
  <c r="G1367" i="1"/>
  <c r="D1367" i="1"/>
  <c r="H1367" i="1" s="1"/>
  <c r="C1367" i="1"/>
  <c r="H1366" i="1"/>
  <c r="D1366" i="1"/>
  <c r="C1366" i="1"/>
  <c r="D1365" i="1"/>
  <c r="C1365" i="1"/>
  <c r="D1364" i="1"/>
  <c r="H1364" i="1" s="1"/>
  <c r="C1364" i="1"/>
  <c r="H1363" i="1"/>
  <c r="G1363" i="1"/>
  <c r="D1363" i="1"/>
  <c r="C1363" i="1"/>
  <c r="D1362" i="1"/>
  <c r="C1362" i="1"/>
  <c r="H1361" i="1"/>
  <c r="D1361" i="1"/>
  <c r="G1361" i="1" s="1"/>
  <c r="C1361" i="1"/>
  <c r="D1360" i="1"/>
  <c r="C1360" i="1"/>
  <c r="H1359" i="1"/>
  <c r="G1359" i="1"/>
  <c r="D1359" i="1"/>
  <c r="C1359" i="1"/>
  <c r="D1358" i="1"/>
  <c r="C1358" i="1"/>
  <c r="H1357" i="1"/>
  <c r="G1357" i="1"/>
  <c r="D1357" i="1"/>
  <c r="C1357" i="1"/>
  <c r="D1356" i="1"/>
  <c r="C1356" i="1"/>
  <c r="G1355" i="1"/>
  <c r="D1355" i="1"/>
  <c r="H1355" i="1" s="1"/>
  <c r="C1355" i="1"/>
  <c r="D1354" i="1"/>
  <c r="H1354" i="1" s="1"/>
  <c r="C1354" i="1"/>
  <c r="H1353" i="1"/>
  <c r="D1353" i="1"/>
  <c r="C1353" i="1"/>
  <c r="H1352" i="1"/>
  <c r="D1352" i="1"/>
  <c r="C1352" i="1"/>
  <c r="G1352" i="1" s="1"/>
  <c r="G1351" i="1"/>
  <c r="D1351" i="1"/>
  <c r="C1351" i="1"/>
  <c r="H1351" i="1" s="1"/>
  <c r="H1350" i="1"/>
  <c r="D1350" i="1"/>
  <c r="C1350" i="1"/>
  <c r="D1349" i="1"/>
  <c r="H1349" i="1" s="1"/>
  <c r="C1349" i="1"/>
  <c r="G1349" i="1" s="1"/>
  <c r="H1348" i="1"/>
  <c r="D1348" i="1"/>
  <c r="C1348" i="1"/>
  <c r="G1348" i="1" s="1"/>
  <c r="D1347" i="1"/>
  <c r="C1347" i="1"/>
  <c r="D1346" i="1"/>
  <c r="C1346" i="1"/>
  <c r="H1345" i="1"/>
  <c r="D1345" i="1"/>
  <c r="G1345" i="1" s="1"/>
  <c r="C1345" i="1"/>
  <c r="H1344" i="1"/>
  <c r="D1344" i="1"/>
  <c r="C1344" i="1"/>
  <c r="G1344" i="1" s="1"/>
  <c r="H1343" i="1"/>
  <c r="G1343" i="1"/>
  <c r="D1343" i="1"/>
  <c r="C1343" i="1"/>
  <c r="D1342" i="1"/>
  <c r="C1342" i="1"/>
  <c r="H1342" i="1" s="1"/>
  <c r="H1341" i="1"/>
  <c r="D1341" i="1"/>
  <c r="G1341" i="1" s="1"/>
  <c r="C1341" i="1"/>
  <c r="D1340" i="1"/>
  <c r="H1340" i="1" s="1"/>
  <c r="C1340" i="1"/>
  <c r="H1339" i="1"/>
  <c r="D1339" i="1"/>
  <c r="G1339" i="1" s="1"/>
  <c r="C1339" i="1"/>
  <c r="D1338" i="1"/>
  <c r="H1338" i="1" s="1"/>
  <c r="C1338" i="1"/>
  <c r="H1337" i="1"/>
  <c r="G1337" i="1"/>
  <c r="D1337" i="1"/>
  <c r="C1337" i="1"/>
  <c r="D1336" i="1"/>
  <c r="H1336" i="1" s="1"/>
  <c r="C1336" i="1"/>
  <c r="D1335" i="1"/>
  <c r="C1335" i="1"/>
  <c r="D1334" i="1"/>
  <c r="H1334" i="1" s="1"/>
  <c r="C1334" i="1"/>
  <c r="G1334" i="1" s="1"/>
  <c r="H1333" i="1"/>
  <c r="D1333" i="1"/>
  <c r="G1333" i="1" s="1"/>
  <c r="C1333" i="1"/>
  <c r="D1332" i="1"/>
  <c r="H1332" i="1" s="1"/>
  <c r="C1332" i="1"/>
  <c r="G1332" i="1" s="1"/>
  <c r="G1331" i="1"/>
  <c r="D1331" i="1"/>
  <c r="H1331" i="1" s="1"/>
  <c r="C1331" i="1"/>
  <c r="D1330" i="1"/>
  <c r="H1330" i="1" s="1"/>
  <c r="C1330" i="1"/>
  <c r="H1329" i="1"/>
  <c r="G1329" i="1"/>
  <c r="D1329" i="1"/>
  <c r="C1329" i="1"/>
  <c r="D1328" i="1"/>
  <c r="H1328" i="1" s="1"/>
  <c r="C1328" i="1"/>
  <c r="D1327" i="1"/>
  <c r="C1327" i="1"/>
  <c r="D1326" i="1"/>
  <c r="H1326" i="1" s="1"/>
  <c r="C1326" i="1"/>
  <c r="H1325" i="1"/>
  <c r="D1325" i="1"/>
  <c r="G1325" i="1" s="1"/>
  <c r="C1325" i="1"/>
  <c r="D1324" i="1"/>
  <c r="H1324" i="1" s="1"/>
  <c r="C1324" i="1"/>
  <c r="H1323" i="1"/>
  <c r="G1323" i="1"/>
  <c r="D1323" i="1"/>
  <c r="C1323" i="1"/>
  <c r="D1322" i="1"/>
  <c r="H1322" i="1" s="1"/>
  <c r="C1322" i="1"/>
  <c r="H1321" i="1"/>
  <c r="D1321" i="1"/>
  <c r="G1321" i="1" s="1"/>
  <c r="C1321" i="1"/>
  <c r="D1320" i="1"/>
  <c r="H1320" i="1" s="1"/>
  <c r="C1320" i="1"/>
  <c r="D1319" i="1"/>
  <c r="C1319" i="1"/>
  <c r="D1318" i="1"/>
  <c r="H1318" i="1" s="1"/>
  <c r="C1318" i="1"/>
  <c r="H1317" i="1"/>
  <c r="D1317" i="1"/>
  <c r="G1317" i="1" s="1"/>
  <c r="C1317" i="1"/>
  <c r="D1316" i="1"/>
  <c r="C1316" i="1"/>
  <c r="H1316" i="1" s="1"/>
  <c r="H1315" i="1"/>
  <c r="G1315" i="1"/>
  <c r="D1315" i="1"/>
  <c r="C1315" i="1"/>
  <c r="D1314" i="1"/>
  <c r="C1314" i="1"/>
  <c r="D1313" i="1"/>
  <c r="H1313" i="1" s="1"/>
  <c r="C1313" i="1"/>
  <c r="D1312" i="1"/>
  <c r="C1312" i="1"/>
  <c r="D1311" i="1"/>
  <c r="C1311" i="1"/>
  <c r="D1310" i="1"/>
  <c r="C1310" i="1"/>
  <c r="H1310" i="1" s="1"/>
  <c r="H1309" i="1"/>
  <c r="D1309" i="1"/>
  <c r="G1309" i="1" s="1"/>
  <c r="C1309" i="1"/>
  <c r="D1308" i="1"/>
  <c r="C1308" i="1"/>
  <c r="D1307" i="1"/>
  <c r="C1307" i="1"/>
  <c r="D1306" i="1"/>
  <c r="C1306" i="1"/>
  <c r="H1305" i="1"/>
  <c r="G1305" i="1"/>
  <c r="D1305" i="1"/>
  <c r="C1305" i="1"/>
  <c r="D1304" i="1"/>
  <c r="C1304" i="1"/>
  <c r="D1303" i="1"/>
  <c r="C1303" i="1"/>
  <c r="D1302" i="1"/>
  <c r="C1302" i="1"/>
  <c r="H1301" i="1"/>
  <c r="D1301" i="1"/>
  <c r="G1301" i="1" s="1"/>
  <c r="C1301" i="1"/>
  <c r="D1300" i="1"/>
  <c r="C1300" i="1"/>
  <c r="H1300" i="1" s="1"/>
  <c r="D1299" i="1"/>
  <c r="D1298" i="1"/>
  <c r="C1298" i="1"/>
  <c r="H1298" i="1" s="1"/>
  <c r="G1297" i="1"/>
  <c r="D1297" i="1"/>
  <c r="H1297" i="1" s="1"/>
  <c r="C1297" i="1"/>
  <c r="D1296" i="1"/>
  <c r="C1296" i="1"/>
  <c r="H1296" i="1" s="1"/>
  <c r="H1295" i="1"/>
  <c r="G1295" i="1"/>
  <c r="D1295" i="1"/>
  <c r="C1295" i="1"/>
  <c r="D1294" i="1"/>
  <c r="C1294" i="1"/>
  <c r="H1293" i="1"/>
  <c r="G1293" i="1"/>
  <c r="D1293" i="1"/>
  <c r="C1293" i="1"/>
  <c r="D1292" i="1"/>
  <c r="C1292" i="1"/>
  <c r="H1292" i="1" s="1"/>
  <c r="H1291" i="1"/>
  <c r="G1291" i="1"/>
  <c r="D1291" i="1"/>
  <c r="C1291" i="1"/>
  <c r="D1290" i="1"/>
  <c r="C1290" i="1"/>
  <c r="H1290" i="1" s="1"/>
  <c r="D1289" i="1"/>
  <c r="C1289" i="1"/>
  <c r="D1288" i="1"/>
  <c r="C1288" i="1"/>
  <c r="H1287" i="1"/>
  <c r="G1287" i="1"/>
  <c r="D1287" i="1"/>
  <c r="C1287" i="1"/>
  <c r="D1286" i="1"/>
  <c r="C1286" i="1"/>
  <c r="H1286" i="1" s="1"/>
  <c r="H1285" i="1"/>
  <c r="G1285" i="1"/>
  <c r="D1285" i="1"/>
  <c r="C1285" i="1"/>
  <c r="D1284" i="1"/>
  <c r="C1284" i="1"/>
  <c r="H1284" i="1" s="1"/>
  <c r="H1283" i="1"/>
  <c r="G1283" i="1"/>
  <c r="D1283" i="1"/>
  <c r="C1283" i="1"/>
  <c r="D1282" i="1"/>
  <c r="C1282" i="1"/>
  <c r="H1282" i="1" s="1"/>
  <c r="G1281" i="1"/>
  <c r="D1281" i="1"/>
  <c r="H1281" i="1" s="1"/>
  <c r="C1281" i="1"/>
  <c r="D1280" i="1"/>
  <c r="C1280" i="1"/>
  <c r="H1279" i="1"/>
  <c r="G1279" i="1"/>
  <c r="D1279" i="1"/>
  <c r="C1279" i="1"/>
  <c r="D1278" i="1"/>
  <c r="C1278" i="1"/>
  <c r="H1277" i="1"/>
  <c r="G1277" i="1"/>
  <c r="D1277" i="1"/>
  <c r="C1277" i="1"/>
  <c r="D1276" i="1"/>
  <c r="C1276" i="1"/>
  <c r="D1275" i="1"/>
  <c r="C1275" i="1"/>
  <c r="H1275" i="1" s="1"/>
  <c r="D1274" i="1"/>
  <c r="C1274" i="1"/>
  <c r="G1273" i="1"/>
  <c r="D1273" i="1"/>
  <c r="C1273" i="1"/>
  <c r="D1272" i="1"/>
  <c r="C1272" i="1"/>
  <c r="D1271" i="1"/>
  <c r="C1271" i="1"/>
  <c r="D1270" i="1"/>
  <c r="C1270" i="1"/>
  <c r="H1269" i="1"/>
  <c r="G1269" i="1"/>
  <c r="D1269" i="1"/>
  <c r="C1269" i="1"/>
  <c r="D1268" i="1"/>
  <c r="C1268" i="1"/>
  <c r="H1267" i="1"/>
  <c r="G1267" i="1"/>
  <c r="D1267" i="1"/>
  <c r="C1267" i="1"/>
  <c r="D1266" i="1"/>
  <c r="C1266" i="1"/>
  <c r="G1265" i="1"/>
  <c r="D1265" i="1"/>
  <c r="C1265" i="1"/>
  <c r="H1265" i="1" s="1"/>
  <c r="D1264" i="1"/>
  <c r="C1264" i="1"/>
  <c r="D1263" i="1"/>
  <c r="C1263" i="1"/>
  <c r="D1262" i="1"/>
  <c r="C1262" i="1"/>
  <c r="H1261" i="1"/>
  <c r="G1261" i="1"/>
  <c r="D1261" i="1"/>
  <c r="C1261" i="1"/>
  <c r="D1260" i="1"/>
  <c r="C1260" i="1"/>
  <c r="H1259" i="1"/>
  <c r="G1259" i="1"/>
  <c r="D1259" i="1"/>
  <c r="C1259" i="1"/>
  <c r="D1258" i="1"/>
  <c r="C1258" i="1"/>
  <c r="D1257" i="1"/>
  <c r="C1257" i="1"/>
  <c r="D1256" i="1"/>
  <c r="C1256" i="1"/>
  <c r="D1255" i="1"/>
  <c r="C1255" i="1"/>
  <c r="D1254" i="1"/>
  <c r="C1254" i="1"/>
  <c r="H1253" i="1"/>
  <c r="G1253" i="1"/>
  <c r="D1253" i="1"/>
  <c r="C1253" i="1"/>
  <c r="D1252" i="1"/>
  <c r="C1252" i="1"/>
  <c r="D1251" i="1"/>
  <c r="C1251" i="1"/>
  <c r="D1250" i="1"/>
  <c r="C1250" i="1"/>
  <c r="G1249" i="1"/>
  <c r="D1249" i="1"/>
  <c r="C1249" i="1"/>
  <c r="D1248" i="1"/>
  <c r="C1248" i="1"/>
  <c r="D1247" i="1"/>
  <c r="C1247" i="1"/>
  <c r="D1246" i="1"/>
  <c r="C1246" i="1"/>
  <c r="H1245" i="1"/>
  <c r="G1245" i="1"/>
  <c r="D1245" i="1"/>
  <c r="C1245" i="1"/>
  <c r="D1244" i="1"/>
  <c r="C1244" i="1"/>
  <c r="G1243" i="1"/>
  <c r="D1243" i="1"/>
  <c r="H1243" i="1" s="1"/>
  <c r="C1243" i="1"/>
  <c r="D1242" i="1"/>
  <c r="C1242" i="1"/>
  <c r="D1241" i="1"/>
  <c r="C1241" i="1"/>
  <c r="D1240" i="1"/>
  <c r="C1240" i="1"/>
  <c r="G1239" i="1"/>
  <c r="D1239" i="1"/>
  <c r="C1239" i="1"/>
  <c r="D1238" i="1"/>
  <c r="C1238" i="1"/>
  <c r="D1237" i="1"/>
  <c r="C1237" i="1"/>
  <c r="D1236" i="1"/>
  <c r="C1236" i="1"/>
  <c r="D1234" i="1"/>
  <c r="C1234" i="1"/>
  <c r="H1233" i="1"/>
  <c r="G1233" i="1"/>
  <c r="D1233" i="1"/>
  <c r="C1233" i="1"/>
  <c r="D1232" i="1"/>
  <c r="C1232" i="1"/>
  <c r="D1231" i="1"/>
  <c r="C1231" i="1"/>
  <c r="H1231" i="1" s="1"/>
  <c r="D1230" i="1"/>
  <c r="C1230" i="1"/>
  <c r="D1229" i="1"/>
  <c r="C1229" i="1"/>
  <c r="D1228" i="1"/>
  <c r="C1228" i="1"/>
  <c r="C1227" i="1"/>
  <c r="D1226" i="1"/>
  <c r="C1226" i="1"/>
  <c r="G1225" i="1"/>
  <c r="D1225" i="1"/>
  <c r="C1225" i="1"/>
  <c r="H1225" i="1" s="1"/>
  <c r="D1224" i="1"/>
  <c r="C1224" i="1"/>
  <c r="D1223" i="1"/>
  <c r="D1221" i="1"/>
  <c r="C1221" i="1"/>
  <c r="D1220" i="1"/>
  <c r="C1220" i="1"/>
  <c r="G1219" i="1"/>
  <c r="D1219" i="1"/>
  <c r="C1219" i="1"/>
  <c r="H1219" i="1" s="1"/>
  <c r="D1218" i="1"/>
  <c r="C1218" i="1"/>
  <c r="D1217" i="1"/>
  <c r="H1217" i="1" s="1"/>
  <c r="C1217" i="1"/>
  <c r="D1216" i="1"/>
  <c r="C1216" i="1"/>
  <c r="D1215" i="1"/>
  <c r="D1213" i="1"/>
  <c r="C1213" i="1"/>
  <c r="D1212" i="1"/>
  <c r="C1212" i="1"/>
  <c r="G1211" i="1"/>
  <c r="D1211" i="1"/>
  <c r="C1211" i="1"/>
  <c r="H1211" i="1" s="1"/>
  <c r="D1210" i="1"/>
  <c r="C1210" i="1"/>
  <c r="H1209" i="1"/>
  <c r="G1209" i="1"/>
  <c r="D1209" i="1"/>
  <c r="C1209" i="1"/>
  <c r="D1208" i="1"/>
  <c r="C1208" i="1"/>
  <c r="G1207" i="1"/>
  <c r="D1207" i="1"/>
  <c r="C1207" i="1"/>
  <c r="D1206" i="1"/>
  <c r="C1206" i="1"/>
  <c r="D1205" i="1"/>
  <c r="C1205" i="1"/>
  <c r="D1204" i="1"/>
  <c r="C1204" i="1"/>
  <c r="G1203" i="1"/>
  <c r="D1203" i="1"/>
  <c r="C1203" i="1"/>
  <c r="H1203" i="1" s="1"/>
  <c r="D1202" i="1"/>
  <c r="C1202" i="1"/>
  <c r="H1201" i="1"/>
  <c r="G1201" i="1"/>
  <c r="D1201" i="1"/>
  <c r="C1201" i="1"/>
  <c r="D1200" i="1"/>
  <c r="C1200" i="1"/>
  <c r="D1199" i="1"/>
  <c r="C1199" i="1"/>
  <c r="H1199" i="1" s="1"/>
  <c r="D1198" i="1"/>
  <c r="C1198" i="1"/>
  <c r="D1197" i="1"/>
  <c r="C1197" i="1"/>
  <c r="D1196" i="1"/>
  <c r="C1196" i="1"/>
  <c r="G1195" i="1"/>
  <c r="D1195" i="1"/>
  <c r="C1195" i="1"/>
  <c r="H1195" i="1" s="1"/>
  <c r="D1194" i="1"/>
  <c r="C1194" i="1"/>
  <c r="H1193" i="1"/>
  <c r="G1193" i="1"/>
  <c r="D1193" i="1"/>
  <c r="C1193" i="1"/>
  <c r="D1192" i="1"/>
  <c r="C1192" i="1"/>
  <c r="G1191" i="1"/>
  <c r="D1191" i="1"/>
  <c r="C1191" i="1"/>
  <c r="D1190" i="1"/>
  <c r="C1190" i="1"/>
  <c r="D1189" i="1"/>
  <c r="C1189" i="1"/>
  <c r="D1188" i="1"/>
  <c r="C1188" i="1"/>
  <c r="G1187" i="1"/>
  <c r="D1187" i="1"/>
  <c r="C1187" i="1"/>
  <c r="H1187" i="1" s="1"/>
  <c r="D1186" i="1"/>
  <c r="C1186" i="1"/>
  <c r="H1185" i="1"/>
  <c r="G1185" i="1"/>
  <c r="D1185" i="1"/>
  <c r="C1185" i="1"/>
  <c r="D1184" i="1"/>
  <c r="C1184" i="1"/>
  <c r="D1183" i="1"/>
  <c r="C1183" i="1"/>
  <c r="H1183" i="1" s="1"/>
  <c r="D1182" i="1"/>
  <c r="C1182" i="1"/>
  <c r="D1181" i="1"/>
  <c r="C1181" i="1"/>
  <c r="D1180" i="1"/>
  <c r="C1180" i="1"/>
  <c r="G1179" i="1"/>
  <c r="D1179" i="1"/>
  <c r="C1179" i="1"/>
  <c r="H1179" i="1" s="1"/>
  <c r="D1178" i="1"/>
  <c r="C1178" i="1"/>
  <c r="H1177" i="1"/>
  <c r="G1177" i="1"/>
  <c r="D1177" i="1"/>
  <c r="C1177" i="1"/>
  <c r="D1176" i="1"/>
  <c r="C1176" i="1"/>
  <c r="G1175" i="1"/>
  <c r="D1175" i="1"/>
  <c r="C1175" i="1"/>
  <c r="D1174" i="1"/>
  <c r="C1174" i="1"/>
  <c r="D1173" i="1"/>
  <c r="C1173" i="1"/>
  <c r="D1172" i="1"/>
  <c r="C1172" i="1"/>
  <c r="G1171" i="1"/>
  <c r="D1171" i="1"/>
  <c r="C1171" i="1"/>
  <c r="H1171" i="1" s="1"/>
  <c r="D1170" i="1"/>
  <c r="C1170" i="1"/>
  <c r="H1169" i="1"/>
  <c r="G1169" i="1"/>
  <c r="D1169" i="1"/>
  <c r="C1169" i="1"/>
  <c r="D1168" i="1"/>
  <c r="C1168" i="1"/>
  <c r="C1167" i="1"/>
  <c r="D1166" i="1"/>
  <c r="C1166" i="1"/>
  <c r="D1165" i="1"/>
  <c r="C1165" i="1"/>
  <c r="D1164" i="1"/>
  <c r="C1164" i="1"/>
  <c r="G1163" i="1"/>
  <c r="D1163" i="1"/>
  <c r="C1163" i="1"/>
  <c r="H1163" i="1" s="1"/>
  <c r="D1162" i="1"/>
  <c r="C1162" i="1"/>
  <c r="H1161" i="1"/>
  <c r="G1161" i="1"/>
  <c r="D1161" i="1"/>
  <c r="C1161" i="1"/>
  <c r="D1160" i="1"/>
  <c r="C1160" i="1"/>
  <c r="G1159" i="1"/>
  <c r="D1159" i="1"/>
  <c r="C1159" i="1"/>
  <c r="D1158" i="1"/>
  <c r="C1158" i="1"/>
  <c r="D1157" i="1"/>
  <c r="C1157" i="1"/>
  <c r="D1156" i="1"/>
  <c r="C1156" i="1"/>
  <c r="G1155" i="1"/>
  <c r="D1155" i="1"/>
  <c r="C1155" i="1"/>
  <c r="H1155" i="1" s="1"/>
  <c r="D1151" i="1"/>
  <c r="C1151" i="1"/>
  <c r="D1150" i="1"/>
  <c r="C1150" i="1"/>
  <c r="H1149" i="1"/>
  <c r="D1149" i="1"/>
  <c r="G1149" i="1" s="1"/>
  <c r="C1149" i="1"/>
  <c r="D1148" i="1"/>
  <c r="C1148" i="1"/>
  <c r="H1147" i="1"/>
  <c r="D1147" i="1"/>
  <c r="C1147" i="1"/>
  <c r="G1147" i="1" s="1"/>
  <c r="D1146" i="1"/>
  <c r="C1146" i="1"/>
  <c r="D1145" i="1"/>
  <c r="H1145" i="1" s="1"/>
  <c r="C1145" i="1"/>
  <c r="D1144" i="1"/>
  <c r="C1144" i="1"/>
  <c r="D1143" i="1"/>
  <c r="C1143" i="1"/>
  <c r="D1142" i="1"/>
  <c r="C1142" i="1"/>
  <c r="H1141" i="1"/>
  <c r="D1141" i="1"/>
  <c r="G1141" i="1" s="1"/>
  <c r="C1141" i="1"/>
  <c r="D1140" i="1"/>
  <c r="C1140" i="1"/>
  <c r="D1139" i="1"/>
  <c r="C1139" i="1"/>
  <c r="G1139" i="1" s="1"/>
  <c r="D1138" i="1"/>
  <c r="C1138" i="1"/>
  <c r="D1137" i="1"/>
  <c r="C1137" i="1"/>
  <c r="H1137" i="1" s="1"/>
  <c r="D1136" i="1"/>
  <c r="C1136" i="1"/>
  <c r="D1135" i="1"/>
  <c r="C1135" i="1"/>
  <c r="D1134" i="1"/>
  <c r="C1134" i="1"/>
  <c r="D1133" i="1"/>
  <c r="C1133" i="1"/>
  <c r="H1133" i="1" s="1"/>
  <c r="D1132" i="1"/>
  <c r="C1132" i="1"/>
  <c r="H1131" i="1"/>
  <c r="D1131" i="1"/>
  <c r="C1131" i="1"/>
  <c r="G1131" i="1" s="1"/>
  <c r="D1130" i="1"/>
  <c r="C1130" i="1"/>
  <c r="H1129" i="1"/>
  <c r="G1129" i="1"/>
  <c r="D1129" i="1"/>
  <c r="C1129" i="1"/>
  <c r="D1128" i="1"/>
  <c r="C1128" i="1"/>
  <c r="D1127" i="1"/>
  <c r="D1126" i="1"/>
  <c r="C1126" i="1"/>
  <c r="H1125" i="1"/>
  <c r="G1125" i="1"/>
  <c r="D1125" i="1"/>
  <c r="C1125" i="1"/>
  <c r="H1123" i="1"/>
  <c r="G1123" i="1"/>
  <c r="D1123" i="1"/>
  <c r="C1123" i="1"/>
  <c r="D1122" i="1"/>
  <c r="C1122" i="1"/>
  <c r="D1121" i="1"/>
  <c r="C1121" i="1"/>
  <c r="H1121" i="1" s="1"/>
  <c r="D1120" i="1"/>
  <c r="C1120" i="1"/>
  <c r="D1119" i="1"/>
  <c r="C1119" i="1"/>
  <c r="H1118" i="1"/>
  <c r="D1118" i="1"/>
  <c r="C1118" i="1"/>
  <c r="G1118" i="1" s="1"/>
  <c r="H1117" i="1"/>
  <c r="G1117" i="1"/>
  <c r="D1117" i="1"/>
  <c r="C1117" i="1"/>
  <c r="H1116" i="1"/>
  <c r="G1116" i="1"/>
  <c r="D1116" i="1"/>
  <c r="C1116" i="1"/>
  <c r="H1115" i="1"/>
  <c r="G1115" i="1"/>
  <c r="D1115" i="1"/>
  <c r="C1115" i="1"/>
  <c r="H1114" i="1"/>
  <c r="G1114" i="1"/>
  <c r="D1114" i="1"/>
  <c r="C1114" i="1"/>
  <c r="H1113" i="1"/>
  <c r="G1113" i="1"/>
  <c r="D1113" i="1"/>
  <c r="C1113" i="1"/>
  <c r="C1112" i="1"/>
  <c r="G1111" i="1"/>
  <c r="D1111" i="1"/>
  <c r="H1111" i="1" s="1"/>
  <c r="C1111" i="1"/>
  <c r="G1110" i="1"/>
  <c r="D1110" i="1"/>
  <c r="C1110" i="1"/>
  <c r="H1110" i="1" s="1"/>
  <c r="G1109" i="1"/>
  <c r="D1109" i="1"/>
  <c r="H1109" i="1" s="1"/>
  <c r="C1109" i="1"/>
  <c r="D1108" i="1"/>
  <c r="C1108" i="1"/>
  <c r="H1108" i="1" s="1"/>
  <c r="G1107" i="1"/>
  <c r="D1107" i="1"/>
  <c r="H1107" i="1" s="1"/>
  <c r="C1107" i="1"/>
  <c r="D1106" i="1"/>
  <c r="C1106" i="1"/>
  <c r="H1106" i="1" s="1"/>
  <c r="G1105" i="1"/>
  <c r="D1105" i="1"/>
  <c r="H1105" i="1" s="1"/>
  <c r="C1105" i="1"/>
  <c r="G1104" i="1"/>
  <c r="D1104" i="1"/>
  <c r="C1104" i="1"/>
  <c r="H1104" i="1" s="1"/>
  <c r="G1103" i="1"/>
  <c r="D1103" i="1"/>
  <c r="H1103" i="1" s="1"/>
  <c r="C1103" i="1"/>
  <c r="G1102" i="1"/>
  <c r="D1102" i="1"/>
  <c r="C1102" i="1"/>
  <c r="H1102" i="1" s="1"/>
  <c r="G1101" i="1"/>
  <c r="D1101" i="1"/>
  <c r="H1101" i="1" s="1"/>
  <c r="C1101" i="1"/>
  <c r="D1100" i="1"/>
  <c r="C1100" i="1"/>
  <c r="H1100" i="1" s="1"/>
  <c r="H1099" i="1"/>
  <c r="G1099" i="1"/>
  <c r="D1099" i="1"/>
  <c r="C1099" i="1"/>
  <c r="D1098" i="1"/>
  <c r="C1098" i="1"/>
  <c r="H1098" i="1" s="1"/>
  <c r="H1097" i="1"/>
  <c r="G1097" i="1"/>
  <c r="D1097" i="1"/>
  <c r="C1097" i="1"/>
  <c r="D1096" i="1"/>
  <c r="H1095" i="1"/>
  <c r="G1095" i="1"/>
  <c r="D1095" i="1"/>
  <c r="C1095" i="1"/>
  <c r="D1094" i="1"/>
  <c r="C1094" i="1"/>
  <c r="H1094" i="1" s="1"/>
  <c r="H1093" i="1"/>
  <c r="G1093" i="1"/>
  <c r="D1093" i="1"/>
  <c r="C1093" i="1"/>
  <c r="G1092" i="1"/>
  <c r="D1092" i="1"/>
  <c r="C1092" i="1"/>
  <c r="H1092" i="1" s="1"/>
  <c r="H1091" i="1"/>
  <c r="G1091" i="1"/>
  <c r="D1091" i="1"/>
  <c r="C1091" i="1"/>
  <c r="G1090" i="1"/>
  <c r="D1090" i="1"/>
  <c r="C1090" i="1"/>
  <c r="H1090" i="1" s="1"/>
  <c r="H1089" i="1"/>
  <c r="G1089" i="1"/>
  <c r="D1089" i="1"/>
  <c r="C1089" i="1"/>
  <c r="G1088" i="1"/>
  <c r="D1088" i="1"/>
  <c r="C1088" i="1"/>
  <c r="H1088" i="1" s="1"/>
  <c r="H1087" i="1"/>
  <c r="G1087" i="1"/>
  <c r="D1087" i="1"/>
  <c r="C1087" i="1"/>
  <c r="G1086" i="1"/>
  <c r="D1086" i="1"/>
  <c r="C1086" i="1"/>
  <c r="H1086" i="1" s="1"/>
  <c r="H1085" i="1"/>
  <c r="G1085" i="1"/>
  <c r="D1085" i="1"/>
  <c r="C1085" i="1"/>
  <c r="D1084" i="1"/>
  <c r="C1084" i="1"/>
  <c r="H1084" i="1" s="1"/>
  <c r="H1083" i="1"/>
  <c r="G1083" i="1"/>
  <c r="D1083" i="1"/>
  <c r="C1083" i="1"/>
  <c r="D1082" i="1"/>
  <c r="C1082" i="1"/>
  <c r="H1082" i="1" s="1"/>
  <c r="H1081" i="1"/>
  <c r="G1081" i="1"/>
  <c r="D1081" i="1"/>
  <c r="C1081" i="1"/>
  <c r="D1080" i="1"/>
  <c r="C1080" i="1"/>
  <c r="H1080" i="1" s="1"/>
  <c r="H1079" i="1"/>
  <c r="G1079" i="1"/>
  <c r="D1079" i="1"/>
  <c r="C1079" i="1"/>
  <c r="D1078" i="1"/>
  <c r="C1078" i="1"/>
  <c r="H1078" i="1" s="1"/>
  <c r="H1077" i="1"/>
  <c r="G1077" i="1"/>
  <c r="D1077" i="1"/>
  <c r="C1077" i="1"/>
  <c r="G1076" i="1"/>
  <c r="D1076" i="1"/>
  <c r="C1076" i="1"/>
  <c r="H1076" i="1" s="1"/>
  <c r="H1075" i="1"/>
  <c r="G1075" i="1"/>
  <c r="D1075" i="1"/>
  <c r="C1075" i="1"/>
  <c r="G1074" i="1"/>
  <c r="D1074" i="1"/>
  <c r="C1074" i="1"/>
  <c r="H1074" i="1" s="1"/>
  <c r="H1073" i="1"/>
  <c r="G1073" i="1"/>
  <c r="D1073" i="1"/>
  <c r="C1073" i="1"/>
  <c r="G1072" i="1"/>
  <c r="D1072" i="1"/>
  <c r="C1072" i="1"/>
  <c r="H1072" i="1" s="1"/>
  <c r="H1071" i="1"/>
  <c r="G1071" i="1"/>
  <c r="D1071" i="1"/>
  <c r="C1071" i="1"/>
  <c r="G1070" i="1"/>
  <c r="D1070" i="1"/>
  <c r="C1070" i="1"/>
  <c r="H1070" i="1" s="1"/>
  <c r="H1069" i="1"/>
  <c r="G1069" i="1"/>
  <c r="D1069" i="1"/>
  <c r="C1069" i="1"/>
  <c r="D1068" i="1"/>
  <c r="C1068" i="1"/>
  <c r="H1068" i="1" s="1"/>
  <c r="H1067" i="1"/>
  <c r="G1067" i="1"/>
  <c r="D1067" i="1"/>
  <c r="C1067" i="1"/>
  <c r="D1066" i="1"/>
  <c r="C1066" i="1"/>
  <c r="H1066" i="1" s="1"/>
  <c r="H1065" i="1"/>
  <c r="G1065" i="1"/>
  <c r="D1065" i="1"/>
  <c r="C1065" i="1"/>
  <c r="D1064" i="1"/>
  <c r="C1064" i="1"/>
  <c r="H1063" i="1"/>
  <c r="G1063" i="1"/>
  <c r="D1063" i="1"/>
  <c r="C1063" i="1"/>
  <c r="D1062" i="1"/>
  <c r="C1062" i="1"/>
  <c r="H1062" i="1" s="1"/>
  <c r="H1061" i="1"/>
  <c r="G1061" i="1"/>
  <c r="D1061" i="1"/>
  <c r="C1061" i="1"/>
  <c r="G1060" i="1"/>
  <c r="D1060" i="1"/>
  <c r="C1060" i="1"/>
  <c r="H1060" i="1" s="1"/>
  <c r="H1059" i="1"/>
  <c r="G1059" i="1"/>
  <c r="D1059" i="1"/>
  <c r="C1059" i="1"/>
  <c r="D1058" i="1"/>
  <c r="G1058" i="1" s="1"/>
  <c r="C1058" i="1"/>
  <c r="H1057" i="1"/>
  <c r="G1057" i="1"/>
  <c r="D1057" i="1"/>
  <c r="C1057" i="1"/>
  <c r="D1056" i="1"/>
  <c r="C1056" i="1"/>
  <c r="H1055" i="1"/>
  <c r="G1055" i="1"/>
  <c r="D1055" i="1"/>
  <c r="C1055" i="1"/>
  <c r="D1054" i="1"/>
  <c r="G1054" i="1" s="1"/>
  <c r="C1054" i="1"/>
  <c r="H1053" i="1"/>
  <c r="G1053" i="1"/>
  <c r="D1053" i="1"/>
  <c r="C1053" i="1"/>
  <c r="D1052" i="1"/>
  <c r="C1052" i="1"/>
  <c r="H1052" i="1" s="1"/>
  <c r="H1051" i="1"/>
  <c r="G1051" i="1"/>
  <c r="D1051" i="1"/>
  <c r="C1051" i="1"/>
  <c r="D1050" i="1"/>
  <c r="C1050" i="1"/>
  <c r="H1050" i="1" s="1"/>
  <c r="H1049" i="1"/>
  <c r="G1049" i="1"/>
  <c r="D1049" i="1"/>
  <c r="C1049" i="1"/>
  <c r="D1048" i="1"/>
  <c r="C1048" i="1"/>
  <c r="H1048" i="1" s="1"/>
  <c r="H1047" i="1"/>
  <c r="G1047" i="1"/>
  <c r="D1047" i="1"/>
  <c r="C1047" i="1"/>
  <c r="H1045" i="1"/>
  <c r="G1045" i="1"/>
  <c r="D1045" i="1"/>
  <c r="C1045" i="1"/>
  <c r="G1044" i="1"/>
  <c r="D1044" i="1"/>
  <c r="C1044" i="1"/>
  <c r="H1044" i="1" s="1"/>
  <c r="H1043" i="1"/>
  <c r="G1043" i="1"/>
  <c r="D1043" i="1"/>
  <c r="C1043" i="1"/>
  <c r="D1042" i="1"/>
  <c r="G1042" i="1" s="1"/>
  <c r="C1042" i="1"/>
  <c r="H1041" i="1"/>
  <c r="G1041" i="1"/>
  <c r="D1041" i="1"/>
  <c r="C1041" i="1"/>
  <c r="G1040" i="1"/>
  <c r="D1040" i="1"/>
  <c r="C1040" i="1"/>
  <c r="H1040" i="1" s="1"/>
  <c r="H1039" i="1"/>
  <c r="G1039" i="1"/>
  <c r="D1039" i="1"/>
  <c r="C1039" i="1"/>
  <c r="D1038" i="1"/>
  <c r="G1038" i="1" s="1"/>
  <c r="C1038" i="1"/>
  <c r="H1037" i="1"/>
  <c r="G1037" i="1"/>
  <c r="D1037" i="1"/>
  <c r="C1037" i="1"/>
  <c r="D1036" i="1"/>
  <c r="C1036" i="1"/>
  <c r="H1036" i="1" s="1"/>
  <c r="H1035" i="1"/>
  <c r="G1035" i="1"/>
  <c r="D1035" i="1"/>
  <c r="C1035" i="1"/>
  <c r="D1034" i="1"/>
  <c r="C1034" i="1"/>
  <c r="H1034" i="1" s="1"/>
  <c r="D1033" i="1"/>
  <c r="C1033" i="1"/>
  <c r="H1033" i="1" s="1"/>
  <c r="D1032" i="1"/>
  <c r="C1032" i="1"/>
  <c r="H1031" i="1"/>
  <c r="G1031" i="1"/>
  <c r="D1031" i="1"/>
  <c r="C1031" i="1"/>
  <c r="D1030" i="1"/>
  <c r="C1030" i="1"/>
  <c r="H1030" i="1" s="1"/>
  <c r="H1029" i="1"/>
  <c r="G1029" i="1"/>
  <c r="D1029" i="1"/>
  <c r="C1029" i="1"/>
  <c r="G1028" i="1"/>
  <c r="D1028" i="1"/>
  <c r="C1028" i="1"/>
  <c r="H1028" i="1" s="1"/>
  <c r="D1027" i="1"/>
  <c r="C1027" i="1"/>
  <c r="D1026" i="1"/>
  <c r="G1026" i="1" s="1"/>
  <c r="C1026" i="1"/>
  <c r="H1025" i="1"/>
  <c r="G1025" i="1"/>
  <c r="D1025" i="1"/>
  <c r="C1025" i="1"/>
  <c r="G1024" i="1"/>
  <c r="D1024" i="1"/>
  <c r="C1024" i="1"/>
  <c r="H1024" i="1" s="1"/>
  <c r="C1023" i="1"/>
  <c r="D1022" i="1"/>
  <c r="G1022" i="1" s="1"/>
  <c r="C1022" i="1"/>
  <c r="H1021" i="1"/>
  <c r="G1021" i="1"/>
  <c r="D1021" i="1"/>
  <c r="C1021" i="1"/>
  <c r="D1020" i="1"/>
  <c r="C1020" i="1"/>
  <c r="H1020" i="1" s="1"/>
  <c r="H1019" i="1"/>
  <c r="G1019" i="1"/>
  <c r="D1019" i="1"/>
  <c r="C1019" i="1"/>
  <c r="D1018" i="1"/>
  <c r="C1018" i="1"/>
  <c r="H1017" i="1"/>
  <c r="G1017" i="1"/>
  <c r="D1017" i="1"/>
  <c r="C1017" i="1"/>
  <c r="D1016" i="1"/>
  <c r="C1016" i="1"/>
  <c r="H1016" i="1" s="1"/>
  <c r="H1015" i="1"/>
  <c r="G1015" i="1"/>
  <c r="D1015" i="1"/>
  <c r="C1015" i="1"/>
  <c r="D1014" i="1"/>
  <c r="C1014" i="1"/>
  <c r="D1013" i="1"/>
  <c r="G1012" i="1"/>
  <c r="D1012" i="1"/>
  <c r="C1012" i="1"/>
  <c r="H1012" i="1" s="1"/>
  <c r="H1011" i="1"/>
  <c r="G1011" i="1"/>
  <c r="D1011" i="1"/>
  <c r="C1011" i="1"/>
  <c r="D1010" i="1"/>
  <c r="G1010" i="1" s="1"/>
  <c r="C1010" i="1"/>
  <c r="H1009" i="1"/>
  <c r="G1009" i="1"/>
  <c r="D1009" i="1"/>
  <c r="C1009" i="1"/>
  <c r="G1008" i="1"/>
  <c r="D1008" i="1"/>
  <c r="C1008" i="1"/>
  <c r="H1008" i="1" s="1"/>
  <c r="H1007" i="1"/>
  <c r="G1007" i="1"/>
  <c r="D1007" i="1"/>
  <c r="C1007" i="1"/>
  <c r="D1006" i="1"/>
  <c r="C1006" i="1"/>
  <c r="H1005" i="1"/>
  <c r="G1005" i="1"/>
  <c r="D1005" i="1"/>
  <c r="C1005" i="1"/>
  <c r="D1004" i="1"/>
  <c r="C1004" i="1"/>
  <c r="D1003" i="1"/>
  <c r="C1003" i="1"/>
  <c r="D1002" i="1"/>
  <c r="C1002" i="1"/>
  <c r="H1002" i="1" s="1"/>
  <c r="H1001" i="1"/>
  <c r="G1001" i="1"/>
  <c r="D1001" i="1"/>
  <c r="C1001" i="1"/>
  <c r="D1000" i="1"/>
  <c r="C1000" i="1"/>
  <c r="D999" i="1"/>
  <c r="H999" i="1" s="1"/>
  <c r="C999" i="1"/>
  <c r="D998" i="1"/>
  <c r="C998" i="1"/>
  <c r="C997" i="1"/>
  <c r="D996" i="1"/>
  <c r="C996" i="1"/>
  <c r="D995" i="1"/>
  <c r="H995" i="1" s="1"/>
  <c r="C995" i="1"/>
  <c r="D994" i="1"/>
  <c r="G994" i="1" s="1"/>
  <c r="C994" i="1"/>
  <c r="D993" i="1"/>
  <c r="H993" i="1" s="1"/>
  <c r="C993" i="1"/>
  <c r="G992" i="1"/>
  <c r="D992" i="1"/>
  <c r="C992" i="1"/>
  <c r="H992" i="1" s="1"/>
  <c r="H989" i="1"/>
  <c r="G989" i="1"/>
  <c r="D989" i="1"/>
  <c r="C989" i="1"/>
  <c r="D988" i="1"/>
  <c r="C988" i="1"/>
  <c r="H988" i="1" s="1"/>
  <c r="D987" i="1"/>
  <c r="C987" i="1"/>
  <c r="D986" i="1"/>
  <c r="C986" i="1"/>
  <c r="H983" i="1"/>
  <c r="G983" i="1"/>
  <c r="D983" i="1"/>
  <c r="C983" i="1"/>
  <c r="G982" i="1"/>
  <c r="D982" i="1"/>
  <c r="C982" i="1"/>
  <c r="H982" i="1" s="1"/>
  <c r="H981" i="1"/>
  <c r="G981" i="1"/>
  <c r="D981" i="1"/>
  <c r="C981" i="1"/>
  <c r="D980" i="1"/>
  <c r="G980" i="1" s="1"/>
  <c r="C980" i="1"/>
  <c r="H979" i="1"/>
  <c r="G979" i="1"/>
  <c r="D979" i="1"/>
  <c r="C979" i="1"/>
  <c r="G978" i="1"/>
  <c r="D978" i="1"/>
  <c r="C978" i="1"/>
  <c r="H978" i="1" s="1"/>
  <c r="H977" i="1"/>
  <c r="G977" i="1"/>
  <c r="D977" i="1"/>
  <c r="C977" i="1"/>
  <c r="D976" i="1"/>
  <c r="G976" i="1" s="1"/>
  <c r="C976" i="1"/>
  <c r="H975" i="1"/>
  <c r="G975" i="1"/>
  <c r="D975" i="1"/>
  <c r="C975" i="1"/>
  <c r="D974" i="1"/>
  <c r="C974" i="1"/>
  <c r="H974" i="1" s="1"/>
  <c r="H973" i="1"/>
  <c r="G973" i="1"/>
  <c r="D973" i="1"/>
  <c r="C973" i="1"/>
  <c r="D972" i="1"/>
  <c r="C972" i="1"/>
  <c r="H972" i="1" s="1"/>
  <c r="H971" i="1"/>
  <c r="G971" i="1"/>
  <c r="D971" i="1"/>
  <c r="C971" i="1"/>
  <c r="D970" i="1"/>
  <c r="C970" i="1"/>
  <c r="H970" i="1" s="1"/>
  <c r="H969" i="1"/>
  <c r="G969" i="1"/>
  <c r="D969" i="1"/>
  <c r="C969" i="1"/>
  <c r="D968" i="1"/>
  <c r="C968" i="1"/>
  <c r="H968" i="1" s="1"/>
  <c r="H967" i="1"/>
  <c r="G967" i="1"/>
  <c r="D967" i="1"/>
  <c r="C967" i="1"/>
  <c r="G966" i="1"/>
  <c r="D966" i="1"/>
  <c r="C966" i="1"/>
  <c r="H966" i="1" s="1"/>
  <c r="H965" i="1"/>
  <c r="G965" i="1"/>
  <c r="D965" i="1"/>
  <c r="C965" i="1"/>
  <c r="D964" i="1"/>
  <c r="G964" i="1" s="1"/>
  <c r="C964" i="1"/>
  <c r="H963" i="1"/>
  <c r="G963" i="1"/>
  <c r="D963" i="1"/>
  <c r="C963" i="1"/>
  <c r="G962" i="1"/>
  <c r="D962" i="1"/>
  <c r="C962" i="1"/>
  <c r="H962" i="1" s="1"/>
  <c r="H961" i="1"/>
  <c r="G961" i="1"/>
  <c r="D961" i="1"/>
  <c r="C961" i="1"/>
  <c r="D960" i="1"/>
  <c r="G960" i="1" s="1"/>
  <c r="C960" i="1"/>
  <c r="H959" i="1"/>
  <c r="D959" i="1"/>
  <c r="G959" i="1" s="1"/>
  <c r="C959" i="1"/>
  <c r="D958" i="1"/>
  <c r="C958" i="1"/>
  <c r="H958" i="1" s="1"/>
  <c r="H957" i="1"/>
  <c r="G957" i="1"/>
  <c r="D957" i="1"/>
  <c r="C957" i="1"/>
  <c r="D956" i="1"/>
  <c r="C956" i="1"/>
  <c r="H956" i="1" s="1"/>
  <c r="H955" i="1"/>
  <c r="D955" i="1"/>
  <c r="G955" i="1" s="1"/>
  <c r="C955" i="1"/>
  <c r="D954" i="1"/>
  <c r="C954" i="1"/>
  <c r="H954" i="1" s="1"/>
  <c r="H953" i="1"/>
  <c r="G953" i="1"/>
  <c r="D953" i="1"/>
  <c r="C953" i="1"/>
  <c r="D952" i="1"/>
  <c r="C952" i="1"/>
  <c r="H952" i="1" s="1"/>
  <c r="D951" i="1"/>
  <c r="C951" i="1"/>
  <c r="G950" i="1"/>
  <c r="D950" i="1"/>
  <c r="C950" i="1"/>
  <c r="H950" i="1" s="1"/>
  <c r="D949" i="1"/>
  <c r="C949" i="1"/>
  <c r="D948" i="1"/>
  <c r="G948" i="1" s="1"/>
  <c r="C948" i="1"/>
  <c r="D947" i="1"/>
  <c r="C947" i="1"/>
  <c r="H947" i="1" s="1"/>
  <c r="G946" i="1"/>
  <c r="D946" i="1"/>
  <c r="C946" i="1"/>
  <c r="H946" i="1" s="1"/>
  <c r="D945" i="1"/>
  <c r="C945" i="1"/>
  <c r="H945" i="1" s="1"/>
  <c r="D944" i="1"/>
  <c r="G944" i="1" s="1"/>
  <c r="C944" i="1"/>
  <c r="H943" i="1"/>
  <c r="D943" i="1"/>
  <c r="C943" i="1"/>
  <c r="G943" i="1" s="1"/>
  <c r="D942" i="1"/>
  <c r="C942" i="1"/>
  <c r="G941" i="1"/>
  <c r="D941" i="1"/>
  <c r="C941" i="1"/>
  <c r="H941" i="1" s="1"/>
  <c r="D940" i="1"/>
  <c r="C940" i="1"/>
  <c r="H940" i="1" s="1"/>
  <c r="H939" i="1"/>
  <c r="D939" i="1"/>
  <c r="G939" i="1" s="1"/>
  <c r="C939" i="1"/>
  <c r="D938" i="1"/>
  <c r="C938" i="1"/>
  <c r="H938" i="1" s="1"/>
  <c r="H937" i="1"/>
  <c r="G937" i="1"/>
  <c r="D937" i="1"/>
  <c r="C937" i="1"/>
  <c r="D936" i="1"/>
  <c r="C936" i="1"/>
  <c r="H936" i="1" s="1"/>
  <c r="D935" i="1"/>
  <c r="C935" i="1"/>
  <c r="G934" i="1"/>
  <c r="D934" i="1"/>
  <c r="C934" i="1"/>
  <c r="H934" i="1" s="1"/>
  <c r="D933" i="1"/>
  <c r="C933" i="1"/>
  <c r="D932" i="1"/>
  <c r="G932" i="1" s="1"/>
  <c r="C932" i="1"/>
  <c r="D931" i="1"/>
  <c r="C931" i="1"/>
  <c r="H931" i="1" s="1"/>
  <c r="G930" i="1"/>
  <c r="D930" i="1"/>
  <c r="C930" i="1"/>
  <c r="H930" i="1" s="1"/>
  <c r="D929" i="1"/>
  <c r="C929" i="1"/>
  <c r="H929" i="1" s="1"/>
  <c r="D928" i="1"/>
  <c r="G928" i="1" s="1"/>
  <c r="C928" i="1"/>
  <c r="H927" i="1"/>
  <c r="D927" i="1"/>
  <c r="C927" i="1"/>
  <c r="G927" i="1" s="1"/>
  <c r="D926" i="1"/>
  <c r="C926" i="1"/>
  <c r="G925" i="1"/>
  <c r="D925" i="1"/>
  <c r="C925" i="1"/>
  <c r="H925" i="1" s="1"/>
  <c r="D924" i="1"/>
  <c r="C924" i="1"/>
  <c r="H924" i="1" s="1"/>
  <c r="H923" i="1"/>
  <c r="D923" i="1"/>
  <c r="G923" i="1" s="1"/>
  <c r="C923" i="1"/>
  <c r="D922" i="1"/>
  <c r="C922" i="1"/>
  <c r="H922" i="1" s="1"/>
  <c r="H921" i="1"/>
  <c r="G921" i="1"/>
  <c r="D921" i="1"/>
  <c r="C921" i="1"/>
  <c r="D920" i="1"/>
  <c r="C920" i="1"/>
  <c r="H920" i="1" s="1"/>
  <c r="D919" i="1"/>
  <c r="C919" i="1"/>
  <c r="G918" i="1"/>
  <c r="D918" i="1"/>
  <c r="C918" i="1"/>
  <c r="H918" i="1" s="1"/>
  <c r="D917" i="1"/>
  <c r="C917" i="1"/>
  <c r="D916" i="1"/>
  <c r="G916" i="1" s="1"/>
  <c r="C916" i="1"/>
  <c r="D915" i="1"/>
  <c r="C915" i="1"/>
  <c r="H915" i="1" s="1"/>
  <c r="G914" i="1"/>
  <c r="D914" i="1"/>
  <c r="C914" i="1"/>
  <c r="H914" i="1" s="1"/>
  <c r="D913" i="1"/>
  <c r="C913" i="1"/>
  <c r="H913" i="1" s="1"/>
  <c r="D912" i="1"/>
  <c r="G912" i="1" s="1"/>
  <c r="C912" i="1"/>
  <c r="H911" i="1"/>
  <c r="D911" i="1"/>
  <c r="C911" i="1"/>
  <c r="G911" i="1" s="1"/>
  <c r="D910" i="1"/>
  <c r="C910" i="1"/>
  <c r="G909" i="1"/>
  <c r="D909" i="1"/>
  <c r="C909" i="1"/>
  <c r="H909" i="1" s="1"/>
  <c r="D908" i="1"/>
  <c r="C908" i="1"/>
  <c r="H907" i="1"/>
  <c r="D907" i="1"/>
  <c r="G907" i="1" s="1"/>
  <c r="C907" i="1"/>
  <c r="D906" i="1"/>
  <c r="C906" i="1"/>
  <c r="H906" i="1" s="1"/>
  <c r="H905" i="1"/>
  <c r="G905" i="1"/>
  <c r="D905" i="1"/>
  <c r="C905" i="1"/>
  <c r="D904" i="1"/>
  <c r="C904" i="1"/>
  <c r="D903" i="1"/>
  <c r="H903" i="1" s="1"/>
  <c r="C903" i="1"/>
  <c r="G902" i="1"/>
  <c r="D902" i="1"/>
  <c r="C902" i="1"/>
  <c r="H902" i="1" s="1"/>
  <c r="D901" i="1"/>
  <c r="C901" i="1"/>
  <c r="D900" i="1"/>
  <c r="G900" i="1" s="1"/>
  <c r="C900" i="1"/>
  <c r="D899" i="1"/>
  <c r="C899" i="1"/>
  <c r="G898" i="1"/>
  <c r="D898" i="1"/>
  <c r="C898" i="1"/>
  <c r="H898" i="1" s="1"/>
  <c r="D897" i="1"/>
  <c r="C897" i="1"/>
  <c r="H897" i="1" s="1"/>
  <c r="G896" i="1"/>
  <c r="D896" i="1"/>
  <c r="C896" i="1"/>
  <c r="H895" i="1"/>
  <c r="D895" i="1"/>
  <c r="C895" i="1"/>
  <c r="G895" i="1" s="1"/>
  <c r="D894" i="1"/>
  <c r="C894" i="1"/>
  <c r="G893" i="1"/>
  <c r="D893" i="1"/>
  <c r="C893" i="1"/>
  <c r="H893" i="1" s="1"/>
  <c r="D892" i="1"/>
  <c r="C892" i="1"/>
  <c r="H891" i="1"/>
  <c r="D891" i="1"/>
  <c r="G891" i="1" s="1"/>
  <c r="C891" i="1"/>
  <c r="D890" i="1"/>
  <c r="C890" i="1"/>
  <c r="H890" i="1" s="1"/>
  <c r="D889" i="1"/>
  <c r="C889" i="1"/>
  <c r="H889" i="1" s="1"/>
  <c r="D888" i="1"/>
  <c r="C888" i="1"/>
  <c r="H887" i="1"/>
  <c r="G887" i="1"/>
  <c r="D887" i="1"/>
  <c r="C887" i="1"/>
  <c r="G886" i="1"/>
  <c r="D886" i="1"/>
  <c r="C886" i="1"/>
  <c r="H886" i="1" s="1"/>
  <c r="D885" i="1"/>
  <c r="G885" i="1" s="1"/>
  <c r="C885" i="1"/>
  <c r="D884" i="1"/>
  <c r="G884" i="1" s="1"/>
  <c r="C884" i="1"/>
  <c r="D883" i="1"/>
  <c r="C883" i="1"/>
  <c r="D882" i="1"/>
  <c r="C882" i="1"/>
  <c r="H882" i="1" s="1"/>
  <c r="D881" i="1"/>
  <c r="C881" i="1"/>
  <c r="D880" i="1"/>
  <c r="G880" i="1" s="1"/>
  <c r="C880" i="1"/>
  <c r="H879" i="1"/>
  <c r="D879" i="1"/>
  <c r="C879" i="1"/>
  <c r="G879" i="1" s="1"/>
  <c r="G878" i="1"/>
  <c r="D878" i="1"/>
  <c r="C878" i="1"/>
  <c r="G877" i="1"/>
  <c r="D877" i="1"/>
  <c r="C877" i="1"/>
  <c r="H877" i="1" s="1"/>
  <c r="D876" i="1"/>
  <c r="C876" i="1"/>
  <c r="H875" i="1"/>
  <c r="D875" i="1"/>
  <c r="G875" i="1" s="1"/>
  <c r="C875" i="1"/>
  <c r="D874" i="1"/>
  <c r="C874" i="1"/>
  <c r="H873" i="1"/>
  <c r="G873" i="1"/>
  <c r="D873" i="1"/>
  <c r="C873" i="1"/>
  <c r="D872" i="1"/>
  <c r="C872" i="1"/>
  <c r="H871" i="1"/>
  <c r="G871" i="1"/>
  <c r="D871" i="1"/>
  <c r="C871" i="1"/>
  <c r="G870" i="1"/>
  <c r="D870" i="1"/>
  <c r="C870" i="1"/>
  <c r="H870" i="1" s="1"/>
  <c r="D869" i="1"/>
  <c r="C869" i="1"/>
  <c r="D868" i="1"/>
  <c r="G868" i="1" s="1"/>
  <c r="C868" i="1"/>
  <c r="D867" i="1"/>
  <c r="C867" i="1"/>
  <c r="D866" i="1"/>
  <c r="C866" i="1"/>
  <c r="H866" i="1" s="1"/>
  <c r="D865" i="1"/>
  <c r="C865" i="1"/>
  <c r="D864" i="1"/>
  <c r="G864" i="1" s="1"/>
  <c r="C864" i="1"/>
  <c r="H863" i="1"/>
  <c r="D863" i="1"/>
  <c r="C863" i="1"/>
  <c r="G863" i="1" s="1"/>
  <c r="G862" i="1"/>
  <c r="D862" i="1"/>
  <c r="C862" i="1"/>
  <c r="G861" i="1"/>
  <c r="D861" i="1"/>
  <c r="C861" i="1"/>
  <c r="H861" i="1" s="1"/>
  <c r="D860" i="1"/>
  <c r="C860" i="1"/>
  <c r="H859" i="1"/>
  <c r="D859" i="1"/>
  <c r="G859" i="1" s="1"/>
  <c r="C859" i="1"/>
  <c r="D858" i="1"/>
  <c r="C858" i="1"/>
  <c r="D857" i="1"/>
  <c r="C857" i="1"/>
  <c r="H857" i="1" s="1"/>
  <c r="D856" i="1"/>
  <c r="C856" i="1"/>
  <c r="H855" i="1"/>
  <c r="D855" i="1"/>
  <c r="G855" i="1" s="1"/>
  <c r="C855" i="1"/>
  <c r="G854" i="1"/>
  <c r="D854" i="1"/>
  <c r="C854" i="1"/>
  <c r="H854" i="1" s="1"/>
  <c r="D853" i="1"/>
  <c r="G853" i="1" s="1"/>
  <c r="C853" i="1"/>
  <c r="D852" i="1"/>
  <c r="G852" i="1" s="1"/>
  <c r="C852" i="1"/>
  <c r="D851" i="1"/>
  <c r="C851" i="1"/>
  <c r="D850" i="1"/>
  <c r="C850" i="1"/>
  <c r="H850" i="1" s="1"/>
  <c r="D849" i="1"/>
  <c r="C849" i="1"/>
  <c r="D848" i="1"/>
  <c r="G848" i="1" s="1"/>
  <c r="C848" i="1"/>
  <c r="H847" i="1"/>
  <c r="D847" i="1"/>
  <c r="C847" i="1"/>
  <c r="G847" i="1" s="1"/>
  <c r="D846" i="1"/>
  <c r="G846" i="1" s="1"/>
  <c r="C846" i="1"/>
  <c r="G845" i="1"/>
  <c r="D845" i="1"/>
  <c r="C845" i="1"/>
  <c r="H845" i="1" s="1"/>
  <c r="D844" i="1"/>
  <c r="C844" i="1"/>
  <c r="D843" i="1"/>
  <c r="G843" i="1" s="1"/>
  <c r="C843" i="1"/>
  <c r="D842" i="1"/>
  <c r="C842" i="1"/>
  <c r="H841" i="1"/>
  <c r="G841" i="1"/>
  <c r="D841" i="1"/>
  <c r="C841" i="1"/>
  <c r="D840" i="1"/>
  <c r="C840" i="1"/>
  <c r="H839" i="1"/>
  <c r="G839" i="1"/>
  <c r="D839" i="1"/>
  <c r="C839" i="1"/>
  <c r="G838" i="1"/>
  <c r="D838" i="1"/>
  <c r="C838" i="1"/>
  <c r="H838" i="1" s="1"/>
  <c r="D837" i="1"/>
  <c r="C837" i="1"/>
  <c r="D836" i="1"/>
  <c r="G836" i="1" s="1"/>
  <c r="C836" i="1"/>
  <c r="H835" i="1"/>
  <c r="D835" i="1"/>
  <c r="C835" i="1"/>
  <c r="G835" i="1" s="1"/>
  <c r="D834" i="1"/>
  <c r="C834" i="1"/>
  <c r="H834" i="1" s="1"/>
  <c r="D833" i="1"/>
  <c r="C833" i="1"/>
  <c r="H833" i="1" s="1"/>
  <c r="D832" i="1"/>
  <c r="G832" i="1" s="1"/>
  <c r="C832" i="1"/>
  <c r="H831" i="1"/>
  <c r="D831" i="1"/>
  <c r="C831" i="1"/>
  <c r="H830" i="1"/>
  <c r="G830" i="1"/>
  <c r="D830" i="1"/>
  <c r="C830" i="1"/>
  <c r="D829" i="1"/>
  <c r="H829" i="1" s="1"/>
  <c r="C829" i="1"/>
  <c r="D828" i="1"/>
  <c r="H828" i="1" s="1"/>
  <c r="C828" i="1"/>
  <c r="D827" i="1"/>
  <c r="C827" i="1"/>
  <c r="G827" i="1" s="1"/>
  <c r="D826" i="1"/>
  <c r="C826" i="1"/>
  <c r="H826" i="1" s="1"/>
  <c r="D825" i="1"/>
  <c r="H825" i="1" s="1"/>
  <c r="C825" i="1"/>
  <c r="H824" i="1"/>
  <c r="G824" i="1"/>
  <c r="D824" i="1"/>
  <c r="C824" i="1"/>
  <c r="H823" i="1"/>
  <c r="D823" i="1"/>
  <c r="C823" i="1"/>
  <c r="G823" i="1" s="1"/>
  <c r="G822" i="1"/>
  <c r="D822" i="1"/>
  <c r="C822" i="1"/>
  <c r="H822" i="1" s="1"/>
  <c r="D821" i="1"/>
  <c r="H821" i="1" s="1"/>
  <c r="C821" i="1"/>
  <c r="D820" i="1"/>
  <c r="C820" i="1"/>
  <c r="H820" i="1" s="1"/>
  <c r="D819" i="1"/>
  <c r="C819" i="1"/>
  <c r="G819" i="1" s="1"/>
  <c r="D818" i="1"/>
  <c r="C818" i="1"/>
  <c r="H818" i="1" s="1"/>
  <c r="H817" i="1"/>
  <c r="D817" i="1"/>
  <c r="C817" i="1"/>
  <c r="H816" i="1"/>
  <c r="D816" i="1"/>
  <c r="G816" i="1" s="1"/>
  <c r="C816" i="1"/>
  <c r="H815" i="1"/>
  <c r="D815" i="1"/>
  <c r="C815" i="1"/>
  <c r="H814" i="1"/>
  <c r="G814" i="1"/>
  <c r="D814" i="1"/>
  <c r="C814" i="1"/>
  <c r="D813" i="1"/>
  <c r="C813" i="1"/>
  <c r="D812" i="1"/>
  <c r="H812" i="1" s="1"/>
  <c r="C812" i="1"/>
  <c r="D811" i="1"/>
  <c r="C811" i="1"/>
  <c r="G811" i="1" s="1"/>
  <c r="D810" i="1"/>
  <c r="C810" i="1"/>
  <c r="H810" i="1" s="1"/>
  <c r="D809" i="1"/>
  <c r="H809" i="1" s="1"/>
  <c r="C809" i="1"/>
  <c r="H808" i="1"/>
  <c r="G808" i="1"/>
  <c r="D808" i="1"/>
  <c r="C808" i="1"/>
  <c r="H807" i="1"/>
  <c r="D807" i="1"/>
  <c r="C807" i="1"/>
  <c r="G807" i="1" s="1"/>
  <c r="G806" i="1"/>
  <c r="D806" i="1"/>
  <c r="C806" i="1"/>
  <c r="H806" i="1" s="1"/>
  <c r="D805" i="1"/>
  <c r="H805" i="1" s="1"/>
  <c r="C805" i="1"/>
  <c r="D804" i="1"/>
  <c r="C804" i="1"/>
  <c r="H804" i="1" s="1"/>
  <c r="D803" i="1"/>
  <c r="C803" i="1"/>
  <c r="G803" i="1" s="1"/>
  <c r="D802" i="1"/>
  <c r="C802" i="1"/>
  <c r="H802" i="1" s="1"/>
  <c r="H801" i="1"/>
  <c r="D801" i="1"/>
  <c r="C801" i="1"/>
  <c r="H800" i="1"/>
  <c r="D800" i="1"/>
  <c r="G800" i="1" s="1"/>
  <c r="C800" i="1"/>
  <c r="H799" i="1"/>
  <c r="D799" i="1"/>
  <c r="C799" i="1"/>
  <c r="H798" i="1"/>
  <c r="G798" i="1"/>
  <c r="D798" i="1"/>
  <c r="C798" i="1"/>
  <c r="D797" i="1"/>
  <c r="C797" i="1"/>
  <c r="D796" i="1"/>
  <c r="H796" i="1" s="1"/>
  <c r="C796" i="1"/>
  <c r="D795" i="1"/>
  <c r="C795" i="1"/>
  <c r="G795" i="1" s="1"/>
  <c r="D794" i="1"/>
  <c r="C794" i="1"/>
  <c r="H794" i="1" s="1"/>
  <c r="D793" i="1"/>
  <c r="H793" i="1" s="1"/>
  <c r="C793" i="1"/>
  <c r="H792" i="1"/>
  <c r="G792" i="1"/>
  <c r="D792" i="1"/>
  <c r="C792" i="1"/>
  <c r="H791" i="1"/>
  <c r="D791" i="1"/>
  <c r="C791" i="1"/>
  <c r="G791" i="1" s="1"/>
  <c r="G790" i="1"/>
  <c r="D790" i="1"/>
  <c r="C790" i="1"/>
  <c r="H790" i="1" s="1"/>
  <c r="D789" i="1"/>
  <c r="H789" i="1" s="1"/>
  <c r="C789" i="1"/>
  <c r="D788" i="1"/>
  <c r="C788" i="1"/>
  <c r="H788" i="1" s="1"/>
  <c r="D787" i="1"/>
  <c r="C787" i="1"/>
  <c r="G787" i="1" s="1"/>
  <c r="D786" i="1"/>
  <c r="C786" i="1"/>
  <c r="H786" i="1" s="1"/>
  <c r="H785" i="1"/>
  <c r="D785" i="1"/>
  <c r="C785" i="1"/>
  <c r="H784" i="1"/>
  <c r="G784" i="1"/>
  <c r="D784" i="1"/>
  <c r="C784" i="1"/>
  <c r="H783" i="1"/>
  <c r="D783" i="1"/>
  <c r="C783" i="1"/>
  <c r="H782" i="1"/>
  <c r="G782" i="1"/>
  <c r="D782" i="1"/>
  <c r="C782" i="1"/>
  <c r="D781" i="1"/>
  <c r="C781" i="1"/>
  <c r="D780" i="1"/>
  <c r="H780" i="1" s="1"/>
  <c r="C780" i="1"/>
  <c r="D779" i="1"/>
  <c r="C779" i="1"/>
  <c r="G779" i="1" s="1"/>
  <c r="D778" i="1"/>
  <c r="C778" i="1"/>
  <c r="H778" i="1" s="1"/>
  <c r="H777" i="1"/>
  <c r="D777" i="1"/>
  <c r="C777" i="1"/>
  <c r="H776" i="1"/>
  <c r="G776" i="1"/>
  <c r="D776" i="1"/>
  <c r="C776" i="1"/>
  <c r="H775" i="1"/>
  <c r="D775" i="1"/>
  <c r="C775" i="1"/>
  <c r="G774" i="1"/>
  <c r="D774" i="1"/>
  <c r="C774" i="1"/>
  <c r="H774" i="1" s="1"/>
  <c r="D773" i="1"/>
  <c r="H773" i="1" s="1"/>
  <c r="C773" i="1"/>
  <c r="D772" i="1"/>
  <c r="C772" i="1"/>
  <c r="H772" i="1" s="1"/>
  <c r="D771" i="1"/>
  <c r="C771" i="1"/>
  <c r="G771" i="1" s="1"/>
  <c r="D770" i="1"/>
  <c r="C770" i="1"/>
  <c r="H770" i="1" s="1"/>
  <c r="H769" i="1"/>
  <c r="D769" i="1"/>
  <c r="C769" i="1"/>
  <c r="G769" i="1" s="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H716" i="1" s="1"/>
  <c r="H715" i="1"/>
  <c r="D715" i="1"/>
  <c r="C715" i="1"/>
  <c r="G715" i="1" s="1"/>
  <c r="H714" i="1"/>
  <c r="G714" i="1"/>
  <c r="D714" i="1"/>
  <c r="C714" i="1"/>
  <c r="D713" i="1"/>
  <c r="H713" i="1" s="1"/>
  <c r="C713" i="1"/>
  <c r="H712" i="1"/>
  <c r="G712" i="1"/>
  <c r="D712" i="1"/>
  <c r="C712" i="1"/>
  <c r="D711" i="1"/>
  <c r="H711" i="1" s="1"/>
  <c r="C711" i="1"/>
  <c r="G711" i="1" s="1"/>
  <c r="G710" i="1"/>
  <c r="D710" i="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D670" i="1"/>
  <c r="G670" i="1" s="1"/>
  <c r="C670" i="1"/>
  <c r="G669" i="1"/>
  <c r="D669" i="1"/>
  <c r="H669" i="1" s="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G647" i="1" s="1"/>
  <c r="C647" i="1"/>
  <c r="H646" i="1"/>
  <c r="G646" i="1"/>
  <c r="D646" i="1"/>
  <c r="C646" i="1"/>
  <c r="H645" i="1"/>
  <c r="G645" i="1"/>
  <c r="D645" i="1"/>
  <c r="C645" i="1"/>
  <c r="H644" i="1"/>
  <c r="G644" i="1"/>
  <c r="D644" i="1"/>
  <c r="C644" i="1"/>
  <c r="H643" i="1"/>
  <c r="G643" i="1"/>
  <c r="D643" i="1"/>
  <c r="C643" i="1"/>
  <c r="H642" i="1"/>
  <c r="G642" i="1"/>
  <c r="D642" i="1"/>
  <c r="C642"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D412" i="1"/>
  <c r="D411" i="1"/>
  <c r="C411" i="1"/>
  <c r="H406" i="1"/>
  <c r="G406" i="1"/>
  <c r="D406" i="1"/>
  <c r="C406" i="1"/>
  <c r="D405" i="1"/>
  <c r="C405" i="1"/>
  <c r="H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D390" i="1"/>
  <c r="C390" i="1"/>
  <c r="G390" i="1" s="1"/>
  <c r="H389" i="1"/>
  <c r="G389" i="1"/>
  <c r="D389" i="1"/>
  <c r="C389" i="1"/>
  <c r="H388" i="1"/>
  <c r="G388" i="1"/>
  <c r="D388" i="1"/>
  <c r="C388" i="1"/>
  <c r="H387" i="1"/>
  <c r="G387" i="1"/>
  <c r="D387" i="1"/>
  <c r="C387"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D370" i="1"/>
  <c r="C370" i="1"/>
  <c r="G370" i="1" s="1"/>
  <c r="H369" i="1"/>
  <c r="G369" i="1"/>
  <c r="D369" i="1"/>
  <c r="C369" i="1"/>
  <c r="H368" i="1"/>
  <c r="G368" i="1"/>
  <c r="D368" i="1"/>
  <c r="C368" i="1"/>
  <c r="H367" i="1"/>
  <c r="G367" i="1"/>
  <c r="D367" i="1"/>
  <c r="C367" i="1"/>
  <c r="D366" i="1"/>
  <c r="C366" i="1"/>
  <c r="G366" i="1" s="1"/>
  <c r="G365" i="1"/>
  <c r="D365" i="1"/>
  <c r="H365" i="1" s="1"/>
  <c r="C365"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D291" i="1"/>
  <c r="G291" i="1" s="1"/>
  <c r="C291" i="1"/>
  <c r="H290" i="1"/>
  <c r="G290"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D191" i="1"/>
  <c r="C191" i="1"/>
  <c r="G191" i="1" s="1"/>
  <c r="H190" i="1"/>
  <c r="G190" i="1"/>
  <c r="D190" i="1"/>
  <c r="C190" i="1"/>
  <c r="D189" i="1"/>
  <c r="C189" i="1"/>
  <c r="G189" i="1" s="1"/>
  <c r="D188" i="1"/>
  <c r="C188" i="1"/>
  <c r="H188" i="1" s="1"/>
  <c r="H187" i="1"/>
  <c r="G187" i="1"/>
  <c r="D187" i="1"/>
  <c r="C187" i="1"/>
  <c r="H186" i="1"/>
  <c r="D186" i="1"/>
  <c r="G186" i="1" s="1"/>
  <c r="C186" i="1"/>
  <c r="H185" i="1"/>
  <c r="G185" i="1"/>
  <c r="D185" i="1"/>
  <c r="C185" i="1"/>
  <c r="D184" i="1"/>
  <c r="H183" i="1"/>
  <c r="G183" i="1"/>
  <c r="D183" i="1"/>
  <c r="C183" i="1"/>
  <c r="H182" i="1"/>
  <c r="D182" i="1"/>
  <c r="G182" i="1" s="1"/>
  <c r="C182" i="1"/>
  <c r="D181" i="1"/>
  <c r="G181" i="1" s="1"/>
  <c r="C181" i="1"/>
  <c r="G180" i="1"/>
  <c r="D180" i="1"/>
  <c r="C180" i="1"/>
  <c r="H180" i="1" s="1"/>
  <c r="H179" i="1"/>
  <c r="G179" i="1"/>
  <c r="D179" i="1"/>
  <c r="C179" i="1"/>
  <c r="D178" i="1"/>
  <c r="H178" i="1" s="1"/>
  <c r="C178" i="1"/>
  <c r="D177" i="1"/>
  <c r="H177" i="1" s="1"/>
  <c r="C177" i="1"/>
  <c r="H176" i="1"/>
  <c r="G176" i="1"/>
  <c r="D176" i="1"/>
  <c r="C176" i="1"/>
  <c r="D175" i="1"/>
  <c r="C175" i="1"/>
  <c r="D174" i="1"/>
  <c r="C174" i="1"/>
  <c r="H172" i="1"/>
  <c r="D172" i="1"/>
  <c r="C172" i="1"/>
  <c r="H171" i="1"/>
  <c r="G171" i="1"/>
  <c r="D171" i="1"/>
  <c r="C171" i="1"/>
  <c r="H170" i="1"/>
  <c r="G170" i="1"/>
  <c r="D170" i="1"/>
  <c r="C170" i="1"/>
  <c r="D169" i="1"/>
  <c r="C169" i="1"/>
  <c r="G168" i="1"/>
  <c r="D168" i="1"/>
  <c r="C168" i="1"/>
  <c r="H168" i="1" s="1"/>
  <c r="D167" i="1"/>
  <c r="C167" i="1"/>
  <c r="D166" i="1"/>
  <c r="C166" i="1"/>
  <c r="H164" i="1"/>
  <c r="G164" i="1"/>
  <c r="D164" i="1"/>
  <c r="C164" i="1"/>
  <c r="H163" i="1"/>
  <c r="D163" i="1"/>
  <c r="C163" i="1"/>
  <c r="G163" i="1" s="1"/>
  <c r="D162" i="1"/>
  <c r="C162" i="1"/>
  <c r="D161" i="1"/>
  <c r="H161" i="1" s="1"/>
  <c r="C161" i="1"/>
  <c r="D160" i="1"/>
  <c r="H158" i="1"/>
  <c r="G158" i="1"/>
  <c r="D158" i="1"/>
  <c r="C158" i="1"/>
  <c r="D157" i="1"/>
  <c r="H157" i="1" s="1"/>
  <c r="C157" i="1"/>
  <c r="G157" i="1" s="1"/>
  <c r="H156" i="1"/>
  <c r="G156" i="1"/>
  <c r="D156" i="1"/>
  <c r="C156" i="1"/>
  <c r="H155" i="1"/>
  <c r="D155" i="1"/>
  <c r="C155" i="1"/>
  <c r="G155" i="1" s="1"/>
  <c r="D154" i="1"/>
  <c r="C154" i="1"/>
  <c r="H154" i="1" s="1"/>
  <c r="H153" i="1"/>
  <c r="G153" i="1"/>
  <c r="D153" i="1"/>
  <c r="C153" i="1"/>
  <c r="H152" i="1"/>
  <c r="G152" i="1"/>
  <c r="D152" i="1"/>
  <c r="C152" i="1"/>
  <c r="H151" i="1"/>
  <c r="G151" i="1"/>
  <c r="D151" i="1"/>
  <c r="C151" i="1"/>
  <c r="G150" i="1"/>
  <c r="D150" i="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C131" i="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G123" i="1" s="1"/>
  <c r="H122" i="1"/>
  <c r="G122" i="1"/>
  <c r="D122" i="1"/>
  <c r="C122"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D76" i="1"/>
  <c r="C76" i="1"/>
  <c r="H75" i="1"/>
  <c r="G75" i="1"/>
  <c r="D75" i="1"/>
  <c r="C75" i="1"/>
  <c r="D74" i="1"/>
  <c r="G74" i="1" s="1"/>
  <c r="C74"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472" i="1" l="1"/>
  <c r="G1470" i="1"/>
  <c r="H1470" i="1"/>
  <c r="C1408" i="1"/>
  <c r="G1408" i="1"/>
  <c r="C1409" i="1"/>
  <c r="G1409" i="1" s="1"/>
  <c r="G163" i="9"/>
  <c r="E163" i="9" s="1"/>
  <c r="B163" i="9" s="1"/>
  <c r="G183" i="9"/>
  <c r="E183" i="9" s="1"/>
  <c r="B183" i="9" s="1"/>
  <c r="G171" i="9"/>
  <c r="E171" i="9" s="1"/>
  <c r="B171" i="9" s="1"/>
  <c r="G175" i="9"/>
  <c r="E175" i="9" s="1"/>
  <c r="B175" i="9" s="1"/>
  <c r="G167" i="9"/>
  <c r="E167" i="9" s="1"/>
  <c r="B167" i="9" s="1"/>
  <c r="H1576" i="1"/>
  <c r="G1501" i="1"/>
  <c r="G1499" i="1"/>
  <c r="H1502" i="1"/>
  <c r="G1492" i="1"/>
  <c r="G1483" i="1"/>
  <c r="D1435" i="1"/>
  <c r="H1408" i="1"/>
  <c r="E290" i="9"/>
  <c r="B290" i="9" s="1"/>
  <c r="H1241" i="1"/>
  <c r="H1003" i="1"/>
  <c r="H1278" i="1"/>
  <c r="E245" i="5"/>
  <c r="D1222" i="1" s="1"/>
  <c r="F250" i="5"/>
  <c r="F246" i="5"/>
  <c r="G1217" i="1"/>
  <c r="F170" i="5"/>
  <c r="E285" i="9"/>
  <c r="B285" i="9" s="1"/>
  <c r="E284" i="9"/>
  <c r="B284" i="9" s="1"/>
  <c r="H1056" i="1"/>
  <c r="H1064" i="1"/>
  <c r="F78" i="5"/>
  <c r="H1032" i="1"/>
  <c r="H1023" i="1"/>
  <c r="G1023" i="1"/>
  <c r="F45" i="5"/>
  <c r="H1027" i="1"/>
  <c r="H1018" i="1"/>
  <c r="F35" i="5"/>
  <c r="H1014" i="1"/>
  <c r="H1004" i="1"/>
  <c r="G1003" i="1"/>
  <c r="H1000" i="1"/>
  <c r="G999" i="1"/>
  <c r="E12" i="5"/>
  <c r="D990" i="1" s="1"/>
  <c r="H997" i="1"/>
  <c r="F19" i="5"/>
  <c r="H996" i="1"/>
  <c r="D991" i="1"/>
  <c r="H991" i="1" s="1"/>
  <c r="H986" i="1"/>
  <c r="H987" i="1"/>
  <c r="F214" i="9"/>
  <c r="H647" i="1"/>
  <c r="H649" i="1"/>
  <c r="E22" i="9"/>
  <c r="B22" i="9" s="1"/>
  <c r="F219" i="9"/>
  <c r="E43" i="9"/>
  <c r="B43" i="9" s="1"/>
  <c r="G713" i="1"/>
  <c r="E30" i="9"/>
  <c r="B30" i="9" s="1"/>
  <c r="H670" i="1"/>
  <c r="G641" i="1"/>
  <c r="E363" i="4"/>
  <c r="D358" i="1" s="1"/>
  <c r="G386" i="1"/>
  <c r="G378" i="1"/>
  <c r="H379" i="1"/>
  <c r="H371" i="1"/>
  <c r="F369" i="4"/>
  <c r="H288" i="1"/>
  <c r="G411" i="1"/>
  <c r="E273" i="9"/>
  <c r="B273" i="9" s="1"/>
  <c r="G413" i="1"/>
  <c r="F188" i="4"/>
  <c r="F220" i="9"/>
  <c r="H181" i="1"/>
  <c r="G178" i="1"/>
  <c r="G177" i="1"/>
  <c r="H175" i="1"/>
  <c r="F177" i="4"/>
  <c r="H174" i="1"/>
  <c r="G172" i="1"/>
  <c r="H169" i="1"/>
  <c r="H167" i="1"/>
  <c r="F169" i="4"/>
  <c r="E163" i="4"/>
  <c r="D159" i="1" s="1"/>
  <c r="G166" i="1"/>
  <c r="H162" i="1"/>
  <c r="G161" i="1"/>
  <c r="F164" i="4"/>
  <c r="F159" i="4"/>
  <c r="E152" i="4"/>
  <c r="D148" i="1" s="1"/>
  <c r="F217" i="9"/>
  <c r="B217" i="9" s="1"/>
  <c r="E39" i="9"/>
  <c r="B39" i="9" s="1"/>
  <c r="D149" i="1"/>
  <c r="H149" i="1" s="1"/>
  <c r="H150" i="1"/>
  <c r="F153" i="4"/>
  <c r="D130" i="1"/>
  <c r="H130" i="1" s="1"/>
  <c r="G132" i="1"/>
  <c r="F133" i="4"/>
  <c r="H131" i="1"/>
  <c r="H129" i="1"/>
  <c r="G121" i="1"/>
  <c r="F124" i="4"/>
  <c r="F125" i="4"/>
  <c r="G108" i="1"/>
  <c r="H108" i="1"/>
  <c r="E37" i="9"/>
  <c r="B37" i="9" s="1"/>
  <c r="F216" i="9"/>
  <c r="B216" i="9" s="1"/>
  <c r="E106" i="4"/>
  <c r="D102" i="1" s="1"/>
  <c r="H76" i="1"/>
  <c r="G73" i="1"/>
  <c r="F77" i="4"/>
  <c r="H74" i="1"/>
  <c r="G66" i="1"/>
  <c r="H64" i="1"/>
  <c r="G65" i="1"/>
  <c r="F68" i="4"/>
  <c r="E26" i="9"/>
  <c r="B26" i="9" s="1"/>
  <c r="G1056" i="1"/>
  <c r="G1027" i="1"/>
  <c r="G1006" i="1"/>
  <c r="G987" i="1"/>
  <c r="G1241" i="1"/>
  <c r="D258" i="5"/>
  <c r="H1227" i="1"/>
  <c r="D245" i="5"/>
  <c r="C1223" i="1"/>
  <c r="G1223" i="1" s="1"/>
  <c r="D238" i="5"/>
  <c r="H1139" i="1"/>
  <c r="G1137" i="1"/>
  <c r="G1133" i="1"/>
  <c r="D146" i="5"/>
  <c r="F149" i="5"/>
  <c r="C1127" i="1"/>
  <c r="H1127" i="1" s="1"/>
  <c r="G1033" i="1"/>
  <c r="C1013" i="1"/>
  <c r="G995" i="1"/>
  <c r="G993" i="1"/>
  <c r="F13" i="5"/>
  <c r="G996" i="1"/>
  <c r="G997" i="1"/>
  <c r="H998" i="1"/>
  <c r="G716" i="1"/>
  <c r="G668" i="1"/>
  <c r="G649" i="1"/>
  <c r="E274" i="9"/>
  <c r="B274" i="9" s="1"/>
  <c r="H641" i="1"/>
  <c r="D643" i="4"/>
  <c r="F643" i="4" s="1"/>
  <c r="G405" i="1"/>
  <c r="H411" i="1"/>
  <c r="C412" i="1"/>
  <c r="C637" i="1"/>
  <c r="H386" i="1"/>
  <c r="H390" i="1"/>
  <c r="H378" i="1"/>
  <c r="G379" i="1"/>
  <c r="G371" i="1"/>
  <c r="H370" i="1"/>
  <c r="H366" i="1"/>
  <c r="C364" i="1"/>
  <c r="H191" i="1"/>
  <c r="C184" i="1"/>
  <c r="H189" i="1"/>
  <c r="G188" i="1"/>
  <c r="B222" i="9"/>
  <c r="C173" i="1"/>
  <c r="H173" i="1" s="1"/>
  <c r="E42" i="9"/>
  <c r="B42" i="9" s="1"/>
  <c r="G175" i="1"/>
  <c r="G174" i="1"/>
  <c r="G169" i="1"/>
  <c r="G167" i="1"/>
  <c r="H166" i="1"/>
  <c r="C165" i="1"/>
  <c r="C160" i="1"/>
  <c r="H160" i="1" s="1"/>
  <c r="G160" i="1"/>
  <c r="G162" i="1"/>
  <c r="G154" i="1"/>
  <c r="C148" i="1"/>
  <c r="G129" i="1"/>
  <c r="G131" i="1"/>
  <c r="F134" i="4"/>
  <c r="C120" i="1"/>
  <c r="G113" i="1"/>
  <c r="F112" i="4"/>
  <c r="G76" i="1"/>
  <c r="H73" i="1"/>
  <c r="H65" i="1"/>
  <c r="G64" i="1"/>
  <c r="B29" i="9"/>
  <c r="G780" i="1"/>
  <c r="G785" i="1"/>
  <c r="G796" i="1"/>
  <c r="G801" i="1"/>
  <c r="G812" i="1"/>
  <c r="G817" i="1"/>
  <c r="G828" i="1"/>
  <c r="H862" i="1"/>
  <c r="H894" i="1"/>
  <c r="G894" i="1"/>
  <c r="G903" i="1"/>
  <c r="H926" i="1"/>
  <c r="G926" i="1"/>
  <c r="H933" i="1"/>
  <c r="G933" i="1"/>
  <c r="H771" i="1"/>
  <c r="G778" i="1"/>
  <c r="G783" i="1"/>
  <c r="H787" i="1"/>
  <c r="G794" i="1"/>
  <c r="G799" i="1"/>
  <c r="H803" i="1"/>
  <c r="G810" i="1"/>
  <c r="G815" i="1"/>
  <c r="H819" i="1"/>
  <c r="G826" i="1"/>
  <c r="G831" i="1"/>
  <c r="G833" i="1"/>
  <c r="G850" i="1"/>
  <c r="H865" i="1"/>
  <c r="G865" i="1"/>
  <c r="G882" i="1"/>
  <c r="H901" i="1"/>
  <c r="G901" i="1"/>
  <c r="H910" i="1"/>
  <c r="G910" i="1"/>
  <c r="H917" i="1"/>
  <c r="G917" i="1"/>
  <c r="G781" i="1"/>
  <c r="G797" i="1"/>
  <c r="G813" i="1"/>
  <c r="G829" i="1"/>
  <c r="H837" i="1"/>
  <c r="H842" i="1"/>
  <c r="G842" i="1"/>
  <c r="H851" i="1"/>
  <c r="G851" i="1"/>
  <c r="H869" i="1"/>
  <c r="H874" i="1"/>
  <c r="G874" i="1"/>
  <c r="H883" i="1"/>
  <c r="G883" i="1"/>
  <c r="H860" i="1"/>
  <c r="G860" i="1"/>
  <c r="H892" i="1"/>
  <c r="G892" i="1"/>
  <c r="G772" i="1"/>
  <c r="G777" i="1"/>
  <c r="H781" i="1"/>
  <c r="G788" i="1"/>
  <c r="G793" i="1"/>
  <c r="H797" i="1"/>
  <c r="G804" i="1"/>
  <c r="G809" i="1"/>
  <c r="H813" i="1"/>
  <c r="G820" i="1"/>
  <c r="G825" i="1"/>
  <c r="G834" i="1"/>
  <c r="G837" i="1"/>
  <c r="H846" i="1"/>
  <c r="G857" i="1"/>
  <c r="G869" i="1"/>
  <c r="H878" i="1"/>
  <c r="G889" i="1"/>
  <c r="H908" i="1"/>
  <c r="G908" i="1"/>
  <c r="G770" i="1"/>
  <c r="G775" i="1"/>
  <c r="H779" i="1"/>
  <c r="G786" i="1"/>
  <c r="H795" i="1"/>
  <c r="G802" i="1"/>
  <c r="H811" i="1"/>
  <c r="G818" i="1"/>
  <c r="H827" i="1"/>
  <c r="H849" i="1"/>
  <c r="G849" i="1"/>
  <c r="G866" i="1"/>
  <c r="H881" i="1"/>
  <c r="G881" i="1"/>
  <c r="H899" i="1"/>
  <c r="G899" i="1"/>
  <c r="H951" i="1"/>
  <c r="G951" i="1"/>
  <c r="G773" i="1"/>
  <c r="G789" i="1"/>
  <c r="G805" i="1"/>
  <c r="G821" i="1"/>
  <c r="H843" i="1"/>
  <c r="H853" i="1"/>
  <c r="H858" i="1"/>
  <c r="G858" i="1"/>
  <c r="H867" i="1"/>
  <c r="G867" i="1"/>
  <c r="H885" i="1"/>
  <c r="H935" i="1"/>
  <c r="G935" i="1"/>
  <c r="H844" i="1"/>
  <c r="G844" i="1"/>
  <c r="H876" i="1"/>
  <c r="G876" i="1"/>
  <c r="H919" i="1"/>
  <c r="G919" i="1"/>
  <c r="H942" i="1"/>
  <c r="G942" i="1"/>
  <c r="H949" i="1"/>
  <c r="G949" i="1"/>
  <c r="H1148" i="1"/>
  <c r="G1148" i="1"/>
  <c r="H1156" i="1"/>
  <c r="G1156" i="1"/>
  <c r="H1172" i="1"/>
  <c r="G1172" i="1"/>
  <c r="H1188" i="1"/>
  <c r="G1188" i="1"/>
  <c r="H1204" i="1"/>
  <c r="G1204" i="1"/>
  <c r="H1262" i="1"/>
  <c r="G1262" i="1"/>
  <c r="G1522" i="1"/>
  <c r="H1522" i="1"/>
  <c r="G1145" i="1"/>
  <c r="H1221" i="1"/>
  <c r="G1221" i="1"/>
  <c r="H1237" i="1"/>
  <c r="G1237" i="1"/>
  <c r="H1272" i="1"/>
  <c r="G1272" i="1"/>
  <c r="H1289" i="1"/>
  <c r="G1289" i="1"/>
  <c r="J1455" i="1"/>
  <c r="H1455" i="1"/>
  <c r="G1455" i="1"/>
  <c r="H1489" i="1"/>
  <c r="G1489" i="1"/>
  <c r="G958" i="1"/>
  <c r="G974" i="1"/>
  <c r="G988" i="1"/>
  <c r="G1004" i="1"/>
  <c r="G1020" i="1"/>
  <c r="G1036" i="1"/>
  <c r="G1052" i="1"/>
  <c r="G1068" i="1"/>
  <c r="G1084" i="1"/>
  <c r="G1100" i="1"/>
  <c r="G1108" i="1"/>
  <c r="H1157" i="1"/>
  <c r="G1157" i="1"/>
  <c r="H1173" i="1"/>
  <c r="G1173" i="1"/>
  <c r="H1189" i="1"/>
  <c r="G1189" i="1"/>
  <c r="H1205" i="1"/>
  <c r="G1205" i="1"/>
  <c r="H1218" i="1"/>
  <c r="G1218" i="1"/>
  <c r="H1234" i="1"/>
  <c r="G1234" i="1"/>
  <c r="H1257" i="1"/>
  <c r="G1257" i="1"/>
  <c r="H1260" i="1"/>
  <c r="G1260" i="1"/>
  <c r="H1263" i="1"/>
  <c r="G1263" i="1"/>
  <c r="G1275" i="1"/>
  <c r="G1415" i="1"/>
  <c r="H1415" i="1"/>
  <c r="H840" i="1"/>
  <c r="H856" i="1"/>
  <c r="H872" i="1"/>
  <c r="H888" i="1"/>
  <c r="H904" i="1"/>
  <c r="G915" i="1"/>
  <c r="G924" i="1"/>
  <c r="G931" i="1"/>
  <c r="G940" i="1"/>
  <c r="G947" i="1"/>
  <c r="G956" i="1"/>
  <c r="G972" i="1"/>
  <c r="G986" i="1"/>
  <c r="G1002" i="1"/>
  <c r="G1018" i="1"/>
  <c r="G1034" i="1"/>
  <c r="G1050" i="1"/>
  <c r="G1066" i="1"/>
  <c r="G1082" i="1"/>
  <c r="G1098" i="1"/>
  <c r="H1143" i="1"/>
  <c r="G1143" i="1"/>
  <c r="H1154" i="1"/>
  <c r="G1154" i="1"/>
  <c r="H1170" i="1"/>
  <c r="G1170" i="1"/>
  <c r="H1186" i="1"/>
  <c r="G1186" i="1"/>
  <c r="H1202" i="1"/>
  <c r="G1202" i="1"/>
  <c r="H1228" i="1"/>
  <c r="G1228" i="1"/>
  <c r="G1231" i="1"/>
  <c r="H1244" i="1"/>
  <c r="G1244" i="1"/>
  <c r="H1247" i="1"/>
  <c r="G1247" i="1"/>
  <c r="H1319" i="1"/>
  <c r="G1319" i="1"/>
  <c r="G1416" i="1"/>
  <c r="H1416" i="1"/>
  <c r="G890" i="1"/>
  <c r="G897" i="1"/>
  <c r="G906" i="1"/>
  <c r="G913" i="1"/>
  <c r="G922" i="1"/>
  <c r="G929" i="1"/>
  <c r="G938" i="1"/>
  <c r="G945" i="1"/>
  <c r="G954" i="1"/>
  <c r="G970" i="1"/>
  <c r="G1000" i="1"/>
  <c r="G1016" i="1"/>
  <c r="G1032" i="1"/>
  <c r="G1048" i="1"/>
  <c r="G1064" i="1"/>
  <c r="G1080" i="1"/>
  <c r="G1106" i="1"/>
  <c r="G1121" i="1"/>
  <c r="H1140" i="1"/>
  <c r="G1140" i="1"/>
  <c r="H1164" i="1"/>
  <c r="G1164" i="1"/>
  <c r="H1180" i="1"/>
  <c r="G1180" i="1"/>
  <c r="G1183" i="1"/>
  <c r="H1196" i="1"/>
  <c r="G1196" i="1"/>
  <c r="G1199" i="1"/>
  <c r="H1212" i="1"/>
  <c r="G1212" i="1"/>
  <c r="H1251" i="1"/>
  <c r="G1251" i="1"/>
  <c r="H1303" i="1"/>
  <c r="G1303" i="1"/>
  <c r="G1313" i="1"/>
  <c r="H836" i="1"/>
  <c r="G840" i="1"/>
  <c r="H852" i="1"/>
  <c r="G856" i="1"/>
  <c r="H868" i="1"/>
  <c r="G872" i="1"/>
  <c r="H884" i="1"/>
  <c r="G888" i="1"/>
  <c r="H900" i="1"/>
  <c r="G904" i="1"/>
  <c r="H916" i="1"/>
  <c r="G920" i="1"/>
  <c r="H932" i="1"/>
  <c r="G936" i="1"/>
  <c r="H948" i="1"/>
  <c r="G952" i="1"/>
  <c r="H964" i="1"/>
  <c r="G968" i="1"/>
  <c r="H980" i="1"/>
  <c r="H994" i="1"/>
  <c r="G998" i="1"/>
  <c r="H1010" i="1"/>
  <c r="G1014" i="1"/>
  <c r="H1026" i="1"/>
  <c r="G1030" i="1"/>
  <c r="H1042" i="1"/>
  <c r="H1058" i="1"/>
  <c r="G1062" i="1"/>
  <c r="G1078" i="1"/>
  <c r="G1094" i="1"/>
  <c r="H1229" i="1"/>
  <c r="G1229" i="1"/>
  <c r="H1239" i="1"/>
  <c r="H1248" i="1"/>
  <c r="G1248" i="1"/>
  <c r="H1390" i="1"/>
  <c r="G1390" i="1"/>
  <c r="G1399" i="1"/>
  <c r="H1399" i="1"/>
  <c r="H1119" i="1"/>
  <c r="G1119" i="1"/>
  <c r="H1159" i="1"/>
  <c r="H1165" i="1"/>
  <c r="G1165" i="1"/>
  <c r="H1175" i="1"/>
  <c r="H1181" i="1"/>
  <c r="G1181" i="1"/>
  <c r="H1191" i="1"/>
  <c r="H1197" i="1"/>
  <c r="G1197" i="1"/>
  <c r="H1207" i="1"/>
  <c r="H1213" i="1"/>
  <c r="G1213" i="1"/>
  <c r="H1226" i="1"/>
  <c r="G1226" i="1"/>
  <c r="H1242" i="1"/>
  <c r="G1242" i="1"/>
  <c r="H1294" i="1"/>
  <c r="H1307" i="1"/>
  <c r="G1307" i="1"/>
  <c r="G1360" i="1"/>
  <c r="H1360" i="1"/>
  <c r="H832" i="1"/>
  <c r="H848" i="1"/>
  <c r="H864" i="1"/>
  <c r="H880" i="1"/>
  <c r="H896" i="1"/>
  <c r="H912" i="1"/>
  <c r="H928" i="1"/>
  <c r="H944" i="1"/>
  <c r="H960" i="1"/>
  <c r="H976" i="1"/>
  <c r="H1006" i="1"/>
  <c r="H1022" i="1"/>
  <c r="H1038" i="1"/>
  <c r="H1054" i="1"/>
  <c r="H1132" i="1"/>
  <c r="G1132" i="1"/>
  <c r="H1135" i="1"/>
  <c r="G1135" i="1"/>
  <c r="H1151" i="1"/>
  <c r="G1151" i="1"/>
  <c r="H1162" i="1"/>
  <c r="G1162" i="1"/>
  <c r="H1178" i="1"/>
  <c r="G1178" i="1"/>
  <c r="H1194" i="1"/>
  <c r="G1194" i="1"/>
  <c r="H1210" i="1"/>
  <c r="G1210" i="1"/>
  <c r="H1220" i="1"/>
  <c r="G1220" i="1"/>
  <c r="H1236" i="1"/>
  <c r="G1236" i="1"/>
  <c r="H1280" i="1"/>
  <c r="G1340" i="1"/>
  <c r="H1130" i="1"/>
  <c r="G1130" i="1"/>
  <c r="H1138" i="1"/>
  <c r="G1138" i="1"/>
  <c r="H1146" i="1"/>
  <c r="G1146" i="1"/>
  <c r="H1254" i="1"/>
  <c r="G1254" i="1"/>
  <c r="H1273" i="1"/>
  <c r="H1381" i="1"/>
  <c r="G1381" i="1"/>
  <c r="G1388" i="1"/>
  <c r="G1422" i="1"/>
  <c r="H1422" i="1"/>
  <c r="H1432" i="1"/>
  <c r="G1432" i="1"/>
  <c r="H1122" i="1"/>
  <c r="G1122" i="1"/>
  <c r="H1160" i="1"/>
  <c r="G1160" i="1"/>
  <c r="H1168" i="1"/>
  <c r="G1168" i="1"/>
  <c r="H1176" i="1"/>
  <c r="G1176" i="1"/>
  <c r="H1184" i="1"/>
  <c r="G1184" i="1"/>
  <c r="H1192" i="1"/>
  <c r="G1192" i="1"/>
  <c r="H1200" i="1"/>
  <c r="G1200" i="1"/>
  <c r="H1208" i="1"/>
  <c r="G1208" i="1"/>
  <c r="H1216" i="1"/>
  <c r="G1216" i="1"/>
  <c r="H1224" i="1"/>
  <c r="G1224" i="1"/>
  <c r="H1232" i="1"/>
  <c r="G1232" i="1"/>
  <c r="H1240" i="1"/>
  <c r="G1240" i="1"/>
  <c r="H1249" i="1"/>
  <c r="H1264" i="1"/>
  <c r="G1264" i="1"/>
  <c r="H1276" i="1"/>
  <c r="G1276" i="1"/>
  <c r="G1326" i="1"/>
  <c r="H1335" i="1"/>
  <c r="G1335" i="1"/>
  <c r="H1394" i="1"/>
  <c r="G1394" i="1"/>
  <c r="G1480" i="1"/>
  <c r="H1480" i="1"/>
  <c r="H1128" i="1"/>
  <c r="G1128" i="1"/>
  <c r="H1136" i="1"/>
  <c r="G1136" i="1"/>
  <c r="H1144" i="1"/>
  <c r="G1144" i="1"/>
  <c r="H1252" i="1"/>
  <c r="G1252" i="1"/>
  <c r="H1255" i="1"/>
  <c r="G1255" i="1"/>
  <c r="H1270" i="1"/>
  <c r="G1270" i="1"/>
  <c r="H1302" i="1"/>
  <c r="H1308" i="1"/>
  <c r="H1311" i="1"/>
  <c r="G1311" i="1"/>
  <c r="G1362" i="1"/>
  <c r="H1362" i="1"/>
  <c r="H1386" i="1"/>
  <c r="G1386" i="1"/>
  <c r="G1570" i="1"/>
  <c r="H1570" i="1"/>
  <c r="H1120" i="1"/>
  <c r="G1120" i="1"/>
  <c r="H1158" i="1"/>
  <c r="G1158" i="1"/>
  <c r="H1166" i="1"/>
  <c r="G1166" i="1"/>
  <c r="H1174" i="1"/>
  <c r="G1174" i="1"/>
  <c r="H1182" i="1"/>
  <c r="G1182" i="1"/>
  <c r="H1190" i="1"/>
  <c r="G1190" i="1"/>
  <c r="H1198" i="1"/>
  <c r="G1198" i="1"/>
  <c r="H1206" i="1"/>
  <c r="G1206" i="1"/>
  <c r="H1230" i="1"/>
  <c r="G1230" i="1"/>
  <c r="H1238" i="1"/>
  <c r="G1238" i="1"/>
  <c r="H1246" i="1"/>
  <c r="G1246" i="1"/>
  <c r="H1441" i="1"/>
  <c r="G1441" i="1"/>
  <c r="I1441" i="1" s="1"/>
  <c r="H1126" i="1"/>
  <c r="G1126" i="1"/>
  <c r="H1134" i="1"/>
  <c r="G1134" i="1"/>
  <c r="H1142" i="1"/>
  <c r="G1142" i="1"/>
  <c r="H1150" i="1"/>
  <c r="G1150" i="1"/>
  <c r="H1256" i="1"/>
  <c r="G1256" i="1"/>
  <c r="H1268" i="1"/>
  <c r="G1268" i="1"/>
  <c r="H1271" i="1"/>
  <c r="G1271" i="1"/>
  <c r="H1288" i="1"/>
  <c r="G1318" i="1"/>
  <c r="G1324" i="1"/>
  <c r="H1327" i="1"/>
  <c r="G1327" i="1"/>
  <c r="H1365" i="1"/>
  <c r="G1365" i="1"/>
  <c r="G1371" i="1"/>
  <c r="G1430" i="1"/>
  <c r="G1504" i="1"/>
  <c r="H1504" i="1"/>
  <c r="H1306" i="1"/>
  <c r="H1314" i="1"/>
  <c r="G1322" i="1"/>
  <c r="G1330" i="1"/>
  <c r="G1338" i="1"/>
  <c r="G1346" i="1"/>
  <c r="H1346" i="1"/>
  <c r="H1358" i="1"/>
  <c r="G1372" i="1"/>
  <c r="H1372" i="1"/>
  <c r="G1380" i="1"/>
  <c r="H1414" i="1"/>
  <c r="G1414" i="1"/>
  <c r="I1473" i="1"/>
  <c r="G1494" i="1"/>
  <c r="H1494" i="1"/>
  <c r="H1250" i="1"/>
  <c r="G1250" i="1"/>
  <c r="H1258" i="1"/>
  <c r="G1258" i="1"/>
  <c r="H1266" i="1"/>
  <c r="G1266" i="1"/>
  <c r="H1274" i="1"/>
  <c r="G1274" i="1"/>
  <c r="H1392" i="1"/>
  <c r="G1392" i="1"/>
  <c r="G1411" i="1"/>
  <c r="H1411" i="1"/>
  <c r="J1452" i="1"/>
  <c r="H1452" i="1"/>
  <c r="G1452" i="1"/>
  <c r="I1452" i="1" s="1"/>
  <c r="J1456" i="1"/>
  <c r="H1456" i="1"/>
  <c r="I1456" i="1" s="1"/>
  <c r="J1471" i="1"/>
  <c r="H1471" i="1"/>
  <c r="G1471" i="1"/>
  <c r="I1471" i="1" s="1"/>
  <c r="G1482" i="1"/>
  <c r="H1482" i="1"/>
  <c r="G1514" i="1"/>
  <c r="H1514" i="1"/>
  <c r="H1527" i="1"/>
  <c r="G1527" i="1"/>
  <c r="H1304" i="1"/>
  <c r="H1312" i="1"/>
  <c r="G1320" i="1"/>
  <c r="G1328" i="1"/>
  <c r="G1336" i="1"/>
  <c r="H1347" i="1"/>
  <c r="G1347" i="1"/>
  <c r="G1353" i="1"/>
  <c r="G1356" i="1"/>
  <c r="H1356" i="1"/>
  <c r="G1364" i="1"/>
  <c r="H1369" i="1"/>
  <c r="G1378" i="1"/>
  <c r="H1378" i="1"/>
  <c r="H1395" i="1"/>
  <c r="G1395" i="1"/>
  <c r="H1423" i="1"/>
  <c r="H1510" i="1"/>
  <c r="J1446" i="1"/>
  <c r="H1446" i="1"/>
  <c r="G1446" i="1"/>
  <c r="I1446" i="1" s="1"/>
  <c r="I1467" i="1"/>
  <c r="J1473" i="1"/>
  <c r="H1473" i="1"/>
  <c r="G1278" i="1"/>
  <c r="G1280" i="1"/>
  <c r="G1282" i="1"/>
  <c r="G1284" i="1"/>
  <c r="G1286" i="1"/>
  <c r="G1288" i="1"/>
  <c r="G1290" i="1"/>
  <c r="G1292" i="1"/>
  <c r="G1294" i="1"/>
  <c r="G1296" i="1"/>
  <c r="G1298" i="1"/>
  <c r="G1300" i="1"/>
  <c r="G1302" i="1"/>
  <c r="G1304" i="1"/>
  <c r="G1306" i="1"/>
  <c r="G1308" i="1"/>
  <c r="G1310" i="1"/>
  <c r="G1312" i="1"/>
  <c r="G1314" i="1"/>
  <c r="G1316" i="1"/>
  <c r="G1354" i="1"/>
  <c r="G1370" i="1"/>
  <c r="H1384" i="1"/>
  <c r="H1400" i="1"/>
  <c r="G1428" i="1"/>
  <c r="G1433" i="1"/>
  <c r="H1433" i="1"/>
  <c r="J1463" i="1"/>
  <c r="H1463" i="1"/>
  <c r="G1463" i="1"/>
  <c r="I1463" i="1" s="1"/>
  <c r="H1486" i="1"/>
  <c r="G1486" i="1"/>
  <c r="G291" i="9"/>
  <c r="F190" i="5"/>
  <c r="G1417" i="1"/>
  <c r="H1417" i="1"/>
  <c r="G1440" i="1"/>
  <c r="H1440" i="1"/>
  <c r="G1444" i="1"/>
  <c r="I1444" i="1" s="1"/>
  <c r="J1444" i="1"/>
  <c r="J1466" i="1"/>
  <c r="H1466" i="1"/>
  <c r="I1466" i="1" s="1"/>
  <c r="G1538" i="1"/>
  <c r="H1538" i="1"/>
  <c r="G1350" i="1"/>
  <c r="G1366" i="1"/>
  <c r="G1382" i="1"/>
  <c r="H1396" i="1"/>
  <c r="H1437" i="1"/>
  <c r="H1451" i="1"/>
  <c r="J1451" i="1"/>
  <c r="G1451" i="1"/>
  <c r="H1461" i="1"/>
  <c r="G1461" i="1"/>
  <c r="H1464" i="1"/>
  <c r="I1464" i="1" s="1"/>
  <c r="J1464" i="1"/>
  <c r="G1495" i="1"/>
  <c r="H1528" i="1"/>
  <c r="H1534" i="1"/>
  <c r="G1564" i="1"/>
  <c r="F345" i="4"/>
  <c r="H30" i="3"/>
  <c r="C1453" i="1"/>
  <c r="I32" i="3"/>
  <c r="D1475" i="1"/>
  <c r="G1475" i="1" s="1"/>
  <c r="G187" i="9"/>
  <c r="E187" i="9" s="1"/>
  <c r="B187" i="9" s="1"/>
  <c r="D421" i="4"/>
  <c r="G1543" i="1"/>
  <c r="F51" i="4"/>
  <c r="D50" i="4"/>
  <c r="G1342" i="1"/>
  <c r="G1358" i="1"/>
  <c r="G1374" i="1"/>
  <c r="H1388" i="1"/>
  <c r="H1404" i="1"/>
  <c r="G1421" i="1"/>
  <c r="H1421" i="1"/>
  <c r="H1430" i="1"/>
  <c r="G1439" i="1"/>
  <c r="I1439" i="1" s="1"/>
  <c r="J1439" i="1"/>
  <c r="J1458" i="1"/>
  <c r="H1458" i="1"/>
  <c r="G1458" i="1"/>
  <c r="I1458" i="1" s="1"/>
  <c r="J1478" i="1"/>
  <c r="H1478" i="1"/>
  <c r="G1478" i="1"/>
  <c r="I1478" i="1" s="1"/>
  <c r="G1511" i="1"/>
  <c r="G1554" i="1"/>
  <c r="H1554" i="1"/>
  <c r="G1580" i="1"/>
  <c r="F422" i="4"/>
  <c r="E50" i="4"/>
  <c r="D46" i="1" s="1"/>
  <c r="D224" i="4"/>
  <c r="F351" i="4"/>
  <c r="E567" i="4"/>
  <c r="D561" i="1" s="1"/>
  <c r="D580" i="4"/>
  <c r="F581" i="4"/>
  <c r="D42" i="8"/>
  <c r="J1448" i="1"/>
  <c r="H1448" i="1"/>
  <c r="I1448" i="1" s="1"/>
  <c r="J1472" i="1"/>
  <c r="H1475" i="1"/>
  <c r="D7" i="4"/>
  <c r="H20" i="9"/>
  <c r="G20" i="9"/>
  <c r="D311" i="4"/>
  <c r="F317" i="4"/>
  <c r="E644" i="4"/>
  <c r="D638" i="1" s="1"/>
  <c r="E643" i="4"/>
  <c r="D637" i="1" s="1"/>
  <c r="H287" i="9"/>
  <c r="E287" i="9" s="1"/>
  <c r="B287" i="9" s="1"/>
  <c r="E146" i="5"/>
  <c r="D1124" i="1" s="1"/>
  <c r="J1465" i="1"/>
  <c r="H1465" i="1"/>
  <c r="D163" i="4"/>
  <c r="H289" i="9"/>
  <c r="E176" i="5"/>
  <c r="H1443" i="1"/>
  <c r="I1443" i="1" s="1"/>
  <c r="G1481" i="1"/>
  <c r="G1484" i="1"/>
  <c r="H1490" i="1"/>
  <c r="H1506" i="1"/>
  <c r="H1562" i="1"/>
  <c r="H1578" i="1"/>
  <c r="F98" i="4"/>
  <c r="F202" i="4"/>
  <c r="D215" i="4"/>
  <c r="F216" i="4"/>
  <c r="D299" i="4"/>
  <c r="F89" i="6"/>
  <c r="C1383" i="1"/>
  <c r="D5" i="7"/>
  <c r="H1431" i="1"/>
  <c r="G1445" i="1"/>
  <c r="J1459" i="1"/>
  <c r="G1462" i="1"/>
  <c r="I1462" i="1" s="1"/>
  <c r="G1465" i="1"/>
  <c r="H1472" i="1"/>
  <c r="G1477" i="1"/>
  <c r="I1477" i="1" s="1"/>
  <c r="G1487" i="1"/>
  <c r="G1503" i="1"/>
  <c r="H1520" i="1"/>
  <c r="H1526" i="1"/>
  <c r="H1536" i="1"/>
  <c r="H1542" i="1"/>
  <c r="H1552" i="1"/>
  <c r="G1559" i="1"/>
  <c r="G1575" i="1"/>
  <c r="F469" i="4"/>
  <c r="D459" i="4"/>
  <c r="F119" i="5"/>
  <c r="D118" i="5"/>
  <c r="D43" i="8"/>
  <c r="E299" i="4"/>
  <c r="D363" i="4"/>
  <c r="E580" i="4"/>
  <c r="D574" i="1" s="1"/>
  <c r="G289" i="9"/>
  <c r="D176" i="5"/>
  <c r="F177" i="5"/>
  <c r="F115" i="6"/>
  <c r="E22" i="7"/>
  <c r="E350" i="4"/>
  <c r="D567" i="4"/>
  <c r="F568" i="4"/>
  <c r="E190" i="5"/>
  <c r="D529" i="4"/>
  <c r="G286" i="9"/>
  <c r="D644" i="4"/>
  <c r="F417" i="4"/>
  <c r="D12" i="5"/>
  <c r="E134" i="5"/>
  <c r="D1112" i="1" s="1"/>
  <c r="E292" i="9"/>
  <c r="B292" i="9" s="1"/>
  <c r="D38" i="7"/>
  <c r="B35" i="9"/>
  <c r="B72" i="9"/>
  <c r="D5" i="6"/>
  <c r="F6" i="6"/>
  <c r="E38" i="7"/>
  <c r="D396" i="4"/>
  <c r="F397" i="4"/>
  <c r="D515" i="4"/>
  <c r="F516" i="4"/>
  <c r="B59" i="9"/>
  <c r="E142" i="9"/>
  <c r="B142"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238" i="9"/>
  <c r="B260" i="9"/>
  <c r="B73" i="9"/>
  <c r="B90" i="9"/>
  <c r="B98" i="9"/>
  <c r="B106" i="9"/>
  <c r="E137" i="9"/>
  <c r="B137" i="9" s="1"/>
  <c r="G161" i="9"/>
  <c r="E161" i="9" s="1"/>
  <c r="B161" i="9" s="1"/>
  <c r="H165" i="9"/>
  <c r="G169" i="9"/>
  <c r="E169" i="9" s="1"/>
  <c r="B169" i="9" s="1"/>
  <c r="G173" i="9"/>
  <c r="E173" i="9" s="1"/>
  <c r="B173" i="9" s="1"/>
  <c r="G177" i="9"/>
  <c r="E177" i="9" s="1"/>
  <c r="B177" i="9" s="1"/>
  <c r="G181" i="9"/>
  <c r="E181" i="9" s="1"/>
  <c r="B181" i="9" s="1"/>
  <c r="G185" i="9"/>
  <c r="E185" i="9" s="1"/>
  <c r="B185" i="9" s="1"/>
  <c r="G189" i="9"/>
  <c r="E189" i="9" s="1"/>
  <c r="B189" i="9" s="1"/>
  <c r="B214" i="9"/>
  <c r="B227" i="9"/>
  <c r="F260" i="9"/>
  <c r="E60" i="9"/>
  <c r="B60" i="9" s="1"/>
  <c r="E129" i="9"/>
  <c r="B129" i="9" s="1"/>
  <c r="F236" i="9"/>
  <c r="B236" i="9" s="1"/>
  <c r="B254" i="9"/>
  <c r="B230" i="9"/>
  <c r="B252" i="9"/>
  <c r="B265" i="9"/>
  <c r="H286" i="9"/>
  <c r="I10" i="9"/>
  <c r="E28" i="9"/>
  <c r="B28" i="9" s="1"/>
  <c r="E44" i="9"/>
  <c r="B44" i="9" s="1"/>
  <c r="E68" i="9"/>
  <c r="B68" i="9" s="1"/>
  <c r="E113" i="9"/>
  <c r="B113" i="9" s="1"/>
  <c r="E159" i="9"/>
  <c r="B159" i="9" s="1"/>
  <c r="G191" i="9"/>
  <c r="E191" i="9" s="1"/>
  <c r="B191" i="9" s="1"/>
  <c r="M212" i="9"/>
  <c r="B219" i="9"/>
  <c r="B228" i="9"/>
  <c r="B241" i="9"/>
  <c r="F252" i="9"/>
  <c r="B270" i="9"/>
  <c r="B246" i="9"/>
  <c r="B244" i="9"/>
  <c r="B54" i="9"/>
  <c r="E65" i="9"/>
  <c r="B65" i="9" s="1"/>
  <c r="B86" i="9"/>
  <c r="B94" i="9"/>
  <c r="B102" i="9"/>
  <c r="B122" i="9"/>
  <c r="E145" i="9"/>
  <c r="B145" i="9" s="1"/>
  <c r="B220" i="9"/>
  <c r="B233" i="9"/>
  <c r="F244" i="9"/>
  <c r="B262" i="9"/>
  <c r="G277" i="9"/>
  <c r="E277" i="9" s="1"/>
  <c r="B277" i="9" s="1"/>
  <c r="I1472" i="1" l="1"/>
  <c r="H1409" i="1"/>
  <c r="E237" i="5"/>
  <c r="I23" i="3" s="1"/>
  <c r="E289" i="9"/>
  <c r="B289" i="9" s="1"/>
  <c r="E7" i="5"/>
  <c r="D985" i="1" s="1"/>
  <c r="G991" i="1"/>
  <c r="E20" i="9"/>
  <c r="B20" i="9" s="1"/>
  <c r="F152" i="4"/>
  <c r="E151" i="4"/>
  <c r="D147" i="1" s="1"/>
  <c r="G149" i="1"/>
  <c r="G130" i="1"/>
  <c r="G102" i="1"/>
  <c r="H102" i="1"/>
  <c r="F106" i="4"/>
  <c r="F258" i="5"/>
  <c r="C1235" i="1"/>
  <c r="H1223" i="1"/>
  <c r="F245" i="5"/>
  <c r="C1222" i="1"/>
  <c r="F238" i="5"/>
  <c r="C1215" i="1"/>
  <c r="D237" i="5"/>
  <c r="F146" i="5"/>
  <c r="C1124" i="1"/>
  <c r="H1124" i="1" s="1"/>
  <c r="G1127" i="1"/>
  <c r="H1013" i="1"/>
  <c r="G1013" i="1"/>
  <c r="H412" i="1"/>
  <c r="G412" i="1"/>
  <c r="G364" i="1"/>
  <c r="H364" i="1"/>
  <c r="G184" i="1"/>
  <c r="H184" i="1"/>
  <c r="G173" i="1"/>
  <c r="H165" i="1"/>
  <c r="G165" i="1"/>
  <c r="H148" i="1"/>
  <c r="G148" i="1"/>
  <c r="H120" i="1"/>
  <c r="G120" i="1"/>
  <c r="E164" i="9"/>
  <c r="B164" i="9" s="1"/>
  <c r="I31" i="3"/>
  <c r="D1469" i="1"/>
  <c r="F12" i="5"/>
  <c r="D7" i="5"/>
  <c r="C990" i="1"/>
  <c r="I22" i="3"/>
  <c r="D1153" i="1"/>
  <c r="E528" i="4"/>
  <c r="F212" i="9"/>
  <c r="B212" i="9" s="1"/>
  <c r="F567" i="4"/>
  <c r="C561" i="1"/>
  <c r="F363" i="4"/>
  <c r="C358" i="1"/>
  <c r="C1436" i="1"/>
  <c r="H29" i="3"/>
  <c r="I1455" i="1"/>
  <c r="E165" i="9"/>
  <c r="B165" i="9" s="1"/>
  <c r="D141" i="6"/>
  <c r="F5" i="6"/>
  <c r="H24" i="3"/>
  <c r="C1299" i="1"/>
  <c r="F644" i="4"/>
  <c r="C638" i="1"/>
  <c r="D345" i="1"/>
  <c r="E298" i="4"/>
  <c r="D294" i="1"/>
  <c r="G1383" i="1"/>
  <c r="H1383" i="1"/>
  <c r="F163" i="4"/>
  <c r="C159" i="1"/>
  <c r="F311" i="4"/>
  <c r="C306" i="1"/>
  <c r="D350" i="4"/>
  <c r="F50" i="4"/>
  <c r="C46" i="1"/>
  <c r="E286" i="9"/>
  <c r="B286" i="9" s="1"/>
  <c r="E5" i="7"/>
  <c r="I30" i="3"/>
  <c r="D1453" i="1"/>
  <c r="H1453" i="1" s="1"/>
  <c r="I35" i="3"/>
  <c r="C1518" i="1"/>
  <c r="E19" i="9"/>
  <c r="K1432" i="9"/>
  <c r="G295" i="9"/>
  <c r="E295" i="9" s="1"/>
  <c r="B295" i="9" s="1"/>
  <c r="I34" i="3"/>
  <c r="C1517" i="1"/>
  <c r="F224" i="4"/>
  <c r="C220" i="1"/>
  <c r="F529" i="4"/>
  <c r="D528" i="4"/>
  <c r="C523" i="1"/>
  <c r="F118" i="5"/>
  <c r="D68" i="5"/>
  <c r="C1096" i="1"/>
  <c r="I1465" i="1"/>
  <c r="F299" i="4"/>
  <c r="D298" i="4"/>
  <c r="C294" i="1"/>
  <c r="D151" i="4"/>
  <c r="G294" i="9"/>
  <c r="E294" i="9" s="1"/>
  <c r="F515" i="4"/>
  <c r="C509" i="1"/>
  <c r="H31" i="3"/>
  <c r="C1469" i="1"/>
  <c r="E6" i="4"/>
  <c r="H291" i="9"/>
  <c r="E291" i="9" s="1"/>
  <c r="B291" i="9" s="1"/>
  <c r="D1167" i="1"/>
  <c r="F176" i="5"/>
  <c r="H22" i="3"/>
  <c r="C1153" i="1"/>
  <c r="F215" i="4"/>
  <c r="C211" i="1"/>
  <c r="F7" i="4"/>
  <c r="D6" i="4"/>
  <c r="C3" i="1"/>
  <c r="F580" i="4"/>
  <c r="C574" i="1"/>
  <c r="F421" i="4"/>
  <c r="D420" i="4"/>
  <c r="C415" i="1"/>
  <c r="I1451" i="1"/>
  <c r="I1440" i="1"/>
  <c r="F396" i="4"/>
  <c r="C391" i="1"/>
  <c r="H1112" i="1"/>
  <c r="G1112" i="1"/>
  <c r="E68" i="5"/>
  <c r="F459" i="4"/>
  <c r="C453" i="1"/>
  <c r="H637" i="1"/>
  <c r="G637" i="1"/>
  <c r="F237" i="5" l="1"/>
  <c r="E175" i="5"/>
  <c r="D1152" i="1" s="1"/>
  <c r="D1214" i="1"/>
  <c r="I20" i="3"/>
  <c r="E289" i="4"/>
  <c r="D285" i="1" s="1"/>
  <c r="I17" i="3"/>
  <c r="G1235" i="1"/>
  <c r="H1235" i="1"/>
  <c r="H1222" i="1"/>
  <c r="G1222" i="1"/>
  <c r="D175" i="5"/>
  <c r="C1152" i="1" s="1"/>
  <c r="H1215" i="1"/>
  <c r="G1215" i="1"/>
  <c r="C1214" i="1"/>
  <c r="H23" i="3"/>
  <c r="G1124" i="1"/>
  <c r="D408" i="4"/>
  <c r="F350" i="4"/>
  <c r="C345" i="1"/>
  <c r="E407" i="4"/>
  <c r="D402" i="1" s="1"/>
  <c r="D293" i="1"/>
  <c r="F141" i="6"/>
  <c r="C1435" i="1"/>
  <c r="H28" i="3"/>
  <c r="H990" i="1"/>
  <c r="G990" i="1"/>
  <c r="F175" i="5"/>
  <c r="H1469" i="1"/>
  <c r="G1469" i="1"/>
  <c r="I29" i="3"/>
  <c r="D1436" i="1"/>
  <c r="G306" i="1"/>
  <c r="H306" i="1"/>
  <c r="G299" i="9"/>
  <c r="E299" i="9" s="1"/>
  <c r="H561" i="1"/>
  <c r="G561" i="1"/>
  <c r="F7" i="5"/>
  <c r="D6" i="5"/>
  <c r="H20" i="3"/>
  <c r="C985" i="1"/>
  <c r="H1517" i="1"/>
  <c r="G1517" i="1"/>
  <c r="H11" i="3"/>
  <c r="G358" i="1"/>
  <c r="H358" i="1"/>
  <c r="E293" i="9"/>
  <c r="B294" i="9"/>
  <c r="D412" i="4"/>
  <c r="H16" i="3"/>
  <c r="F6" i="4"/>
  <c r="C2" i="1"/>
  <c r="H1167" i="1"/>
  <c r="G1167" i="1"/>
  <c r="D289" i="4"/>
  <c r="D290" i="4" s="1"/>
  <c r="F151" i="4"/>
  <c r="H17" i="3"/>
  <c r="C147" i="1"/>
  <c r="H523" i="1"/>
  <c r="G523" i="1"/>
  <c r="E408" i="4"/>
  <c r="D403" i="1" s="1"/>
  <c r="H1096" i="1"/>
  <c r="G1096" i="1"/>
  <c r="G294" i="1"/>
  <c r="H294" i="1"/>
  <c r="H638" i="1"/>
  <c r="G638" i="1"/>
  <c r="G574" i="1"/>
  <c r="H574" i="1"/>
  <c r="H391" i="1"/>
  <c r="G391" i="1"/>
  <c r="H159" i="1"/>
  <c r="G159" i="1"/>
  <c r="H415" i="1"/>
  <c r="G415" i="1"/>
  <c r="H211" i="1"/>
  <c r="G211" i="1"/>
  <c r="F298" i="4"/>
  <c r="D407" i="4"/>
  <c r="C293" i="1"/>
  <c r="G1453" i="1"/>
  <c r="E636" i="4"/>
  <c r="D630" i="1" s="1"/>
  <c r="D522" i="1"/>
  <c r="E635" i="4"/>
  <c r="D629" i="1" s="1"/>
  <c r="F68" i="5"/>
  <c r="H21" i="3"/>
  <c r="C1046" i="1"/>
  <c r="H3" i="1"/>
  <c r="G3" i="1"/>
  <c r="H453" i="1"/>
  <c r="G453" i="1"/>
  <c r="H509" i="1"/>
  <c r="G509" i="1"/>
  <c r="D636" i="4"/>
  <c r="F528" i="4"/>
  <c r="C522" i="1"/>
  <c r="I21" i="3"/>
  <c r="D1046" i="1"/>
  <c r="E6" i="5"/>
  <c r="D635" i="4"/>
  <c r="F420" i="4"/>
  <c r="C414" i="1"/>
  <c r="E412" i="4"/>
  <c r="E290" i="4"/>
  <c r="D286" i="1" s="1"/>
  <c r="I16" i="3"/>
  <c r="D2" i="1"/>
  <c r="G220" i="1"/>
  <c r="H220" i="1"/>
  <c r="G1518" i="1"/>
  <c r="H1518" i="1"/>
  <c r="H9" i="3"/>
  <c r="H1299" i="1"/>
  <c r="G1299" i="1"/>
  <c r="G1436" i="1"/>
  <c r="H1436" i="1"/>
  <c r="H1153" i="1"/>
  <c r="G1153" i="1"/>
  <c r="H46" i="1"/>
  <c r="G46" i="1"/>
  <c r="G297" i="9"/>
  <c r="E297" i="9" s="1"/>
  <c r="H1214" i="1" l="1"/>
  <c r="E291" i="4"/>
  <c r="D287" i="1" s="1"/>
  <c r="E413" i="4"/>
  <c r="E640" i="4" s="1"/>
  <c r="D634" i="1" s="1"/>
  <c r="G1214" i="1"/>
  <c r="B297" i="9"/>
  <c r="E296" i="9"/>
  <c r="I10" i="3" s="1"/>
  <c r="F635" i="4"/>
  <c r="C629" i="1"/>
  <c r="H2" i="1"/>
  <c r="G2" i="1"/>
  <c r="H276" i="9"/>
  <c r="D984" i="1"/>
  <c r="I11" i="3"/>
  <c r="N3" i="9"/>
  <c r="H1152" i="1"/>
  <c r="G1152" i="1"/>
  <c r="H147" i="1"/>
  <c r="G147" i="1"/>
  <c r="E298" i="9"/>
  <c r="I9" i="3" s="1"/>
  <c r="B299" i="9"/>
  <c r="H345" i="1"/>
  <c r="G345" i="1"/>
  <c r="F290" i="4"/>
  <c r="C286" i="1"/>
  <c r="G522" i="1"/>
  <c r="H522" i="1"/>
  <c r="D639" i="4"/>
  <c r="F412" i="4"/>
  <c r="C407" i="1"/>
  <c r="G985" i="1"/>
  <c r="H985" i="1"/>
  <c r="F408" i="4"/>
  <c r="C403" i="1"/>
  <c r="H293" i="1"/>
  <c r="G293" i="1"/>
  <c r="H1046" i="1"/>
  <c r="G1046" i="1"/>
  <c r="F407" i="4"/>
  <c r="C402" i="1"/>
  <c r="D291" i="4"/>
  <c r="D413" i="4"/>
  <c r="D414" i="4" s="1"/>
  <c r="F289" i="4"/>
  <c r="C285" i="1"/>
  <c r="K3" i="9"/>
  <c r="E639" i="4"/>
  <c r="D407" i="1"/>
  <c r="H414" i="1"/>
  <c r="G414" i="1"/>
  <c r="F636" i="4"/>
  <c r="C630" i="1"/>
  <c r="G282" i="9"/>
  <c r="E282" i="9" s="1"/>
  <c r="B282" i="9" s="1"/>
  <c r="G276" i="9"/>
  <c r="F6" i="5"/>
  <c r="C984" i="1"/>
  <c r="G1435" i="1"/>
  <c r="H1435" i="1"/>
  <c r="E276" i="9" l="1"/>
  <c r="B276" i="9" s="1"/>
  <c r="D408" i="1"/>
  <c r="E415" i="4"/>
  <c r="D410" i="1" s="1"/>
  <c r="E414" i="4"/>
  <c r="D409" i="1" s="1"/>
  <c r="F639" i="4"/>
  <c r="C633" i="1"/>
  <c r="D415" i="4"/>
  <c r="F413" i="4"/>
  <c r="D640" i="4"/>
  <c r="C408" i="1"/>
  <c r="H403" i="1"/>
  <c r="G403" i="1"/>
  <c r="G630" i="1"/>
  <c r="H630" i="1"/>
  <c r="C409" i="1"/>
  <c r="F291" i="4"/>
  <c r="C287" i="1"/>
  <c r="H8" i="3"/>
  <c r="H984" i="1"/>
  <c r="G984" i="1"/>
  <c r="E641" i="4"/>
  <c r="D633" i="1"/>
  <c r="H402" i="1"/>
  <c r="G402" i="1"/>
  <c r="H286" i="1"/>
  <c r="G286" i="1"/>
  <c r="H629" i="1"/>
  <c r="G629" i="1"/>
  <c r="H407" i="1"/>
  <c r="G407" i="1"/>
  <c r="E642" i="4"/>
  <c r="H285" i="1"/>
  <c r="G285" i="1"/>
  <c r="E275" i="9" l="1"/>
  <c r="I8" i="3" s="1"/>
  <c r="F414" i="4"/>
  <c r="M3" i="9"/>
  <c r="D642" i="4"/>
  <c r="F640" i="4"/>
  <c r="C634" i="1"/>
  <c r="H287" i="1"/>
  <c r="G287" i="1"/>
  <c r="H408" i="1"/>
  <c r="G408" i="1"/>
  <c r="H633" i="1"/>
  <c r="G633" i="1"/>
  <c r="E646" i="4"/>
  <c r="D636" i="1"/>
  <c r="H409" i="1"/>
  <c r="G409" i="1"/>
  <c r="F415" i="4"/>
  <c r="C410" i="1"/>
  <c r="E645" i="4"/>
  <c r="D635" i="1"/>
  <c r="D641" i="4"/>
  <c r="D645" i="4" l="1"/>
  <c r="F641" i="4"/>
  <c r="C635" i="1"/>
  <c r="G634" i="1"/>
  <c r="H634" i="1"/>
  <c r="D646" i="4"/>
  <c r="F642" i="4"/>
  <c r="C636" i="1"/>
  <c r="I19" i="3"/>
  <c r="D640" i="1"/>
  <c r="I18" i="3"/>
  <c r="D639" i="1"/>
  <c r="H410" i="1"/>
  <c r="G410" i="1"/>
  <c r="G636" i="1" l="1"/>
  <c r="H636" i="1"/>
  <c r="F646" i="4"/>
  <c r="H19" i="3"/>
  <c r="C640" i="1"/>
  <c r="H635" i="1"/>
  <c r="G635" i="1"/>
  <c r="H7" i="3"/>
  <c r="F645" i="4"/>
  <c r="H18" i="3"/>
  <c r="C639" i="1"/>
  <c r="J3" i="9" l="1"/>
  <c r="I7" i="3"/>
  <c r="H640" i="1"/>
  <c r="G640" i="1"/>
  <c r="H639" i="1"/>
  <c r="G639" i="1"/>
  <c r="M272" i="9" l="1"/>
  <c r="L272" i="9"/>
  <c r="H18" i="9"/>
  <c r="G18" i="9"/>
  <c r="I13" i="9"/>
  <c r="K5" i="9"/>
  <c r="J17" i="9"/>
  <c r="K11" i="9"/>
  <c r="I5" i="9"/>
  <c r="M16" i="9"/>
  <c r="J10" i="9"/>
  <c r="H16" i="9"/>
  <c r="L15" i="9"/>
  <c r="G15" i="9"/>
  <c r="J8" i="9"/>
  <c r="K13" i="9"/>
  <c r="I7" i="9"/>
  <c r="I6" i="9"/>
  <c r="I11" i="9"/>
  <c r="J9" i="9"/>
  <c r="H17" i="9"/>
  <c r="K7" i="9"/>
  <c r="J5" i="9"/>
  <c r="I9" i="9"/>
  <c r="I17" i="9"/>
  <c r="K12" i="9"/>
  <c r="J7" i="9"/>
  <c r="G17" i="9"/>
  <c r="K8" i="9"/>
  <c r="J12" i="9"/>
  <c r="K10" i="9"/>
  <c r="M15" i="9"/>
  <c r="K6" i="9"/>
  <c r="I12" i="9"/>
  <c r="I8" i="9"/>
  <c r="J13" i="9"/>
  <c r="J6" i="9"/>
  <c r="J11" i="9"/>
  <c r="H15" i="9"/>
  <c r="K9" i="9"/>
  <c r="G16" i="9"/>
  <c r="L16" i="9"/>
  <c r="E12" i="9" l="1"/>
  <c r="B12" i="9" s="1"/>
  <c r="E16" i="9"/>
  <c r="F16" i="9"/>
  <c r="F15" i="9"/>
  <c r="E13" i="9"/>
  <c r="B13" i="9" s="1"/>
  <c r="E5" i="9"/>
  <c r="B5" i="9" s="1"/>
  <c r="E18" i="9"/>
  <c r="B18" i="9" s="1"/>
  <c r="E7" i="9"/>
  <c r="B7" i="9" s="1"/>
  <c r="E9" i="9"/>
  <c r="B9" i="9" s="1"/>
  <c r="E15" i="9"/>
  <c r="E17" i="9"/>
  <c r="B17" i="9" s="1"/>
  <c r="E8" i="9"/>
  <c r="B8" i="9" s="1"/>
  <c r="E11" i="9"/>
  <c r="B11" i="9" s="1"/>
  <c r="E10" i="9"/>
  <c r="B10" i="9" s="1"/>
  <c r="E6" i="9"/>
  <c r="B6" i="9" s="1"/>
  <c r="F272" i="9"/>
  <c r="F14" i="9" l="1"/>
  <c r="B16" i="9"/>
  <c r="B272" i="9"/>
  <c r="F19" i="9"/>
  <c r="E14" i="9"/>
  <c r="B1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<sst xmlns="http://schemas.openxmlformats.org/spreadsheetml/2006/main" count="4313" uniqueCount="3393">
  <si>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</si>
  <si>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</si>
  <si>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</si>
  <si>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</si>
  <si>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</si>
  <si>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</si>
  <si>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</si>
  <si>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</si>
  <si>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</si>
  <si>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</si>
  <si>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</si>
  <si>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</si>
  <si>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</si>
  <si>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</si>
  <si>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</si>
  <si>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</si>
  <si>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</si>
  <si>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</si>
  <si>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</si>
  <si>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</si>
  <si>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</si>
  <si>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</si>
  <si>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</si>
  <si>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</si>
  <si>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</si>
  <si>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</si>
  <si>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</si>
  <si>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</si>
  <si>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</si>
  <si>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</si>
  <si>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</si>
  <si>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VLADIMIRA NAZORA, NEVIĐANE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</si>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</sst>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3809919</v>
      </c>
      <c r="D2" s="6">
        <f>'PR-RAS'!E6</f>
        <v>4036676.8</v>
      </c>
      <c r="E2" s="6">
        <v>0</v>
      </c>
      <c r="F2" s="6">
        <v>0</v>
      </c>
      <c r="G2" s="7">
        <f t="shared" ref="G2:G264" si="0">(B2/1000)*(C2*1+D2*2)</f>
        <v>11883.2726</v>
      </c>
      <c r="H2" s="7">
        <f t="shared" ref="H2:H264" si="1">ABS(C2-ROUND(C2,0))+ABS(D2-ROUND(D2,0))</f>
        <v>0.20000000018626451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3146185</v>
      </c>
      <c r="D46" s="1">
        <f>'PR-RAS'!E50</f>
        <v>3256312.92</v>
      </c>
      <c r="E46" s="1">
        <v>0</v>
      </c>
      <c r="F46" s="1">
        <v>0</v>
      </c>
      <c r="G46" s="2">
        <f t="shared" si="0"/>
        <v>434646.4878</v>
      </c>
      <c r="H46" s="2">
        <f t="shared" si="1"/>
        <v>8.0000000074505806E-2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3055783</v>
      </c>
      <c r="D64" s="1">
        <f>'PR-RAS'!E68</f>
        <v>3194963.23</v>
      </c>
      <c r="E64" s="1">
        <v>0</v>
      </c>
      <c r="F64" s="1">
        <v>0</v>
      </c>
      <c r="G64" s="2">
        <f t="shared" si="0"/>
        <v>595079.69598000008</v>
      </c>
      <c r="H64" s="2">
        <f t="shared" si="1"/>
        <v>0.22999999998137355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3017731</v>
      </c>
      <c r="D65" s="1">
        <f>'PR-RAS'!E69</f>
        <v>3162445.92</v>
      </c>
      <c r="E65" s="1">
        <v>0</v>
      </c>
      <c r="F65" s="1">
        <v>0</v>
      </c>
      <c r="G65" s="2">
        <f t="shared" si="0"/>
        <v>597927.86176</v>
      </c>
      <c r="H65" s="2">
        <f t="shared" si="1"/>
        <v>8.0000000074505806E-2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38052</v>
      </c>
      <c r="D66" s="1">
        <f>'PR-RAS'!E70</f>
        <v>32517.31</v>
      </c>
      <c r="E66" s="1">
        <v>0</v>
      </c>
      <c r="F66" s="1">
        <v>0</v>
      </c>
      <c r="G66" s="2">
        <f t="shared" si="0"/>
        <v>6700.6302999999998</v>
      </c>
      <c r="H66" s="2">
        <f t="shared" si="1"/>
        <v>0.31000000000130967</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73508</v>
      </c>
      <c r="D70" s="1">
        <f>'PR-RAS'!E74</f>
        <v>0</v>
      </c>
      <c r="E70" s="1">
        <v>0</v>
      </c>
      <c r="F70" s="1">
        <v>0</v>
      </c>
      <c r="G70" s="2">
        <f t="shared" si="0"/>
        <v>5072.0520000000006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73508</v>
      </c>
      <c r="D71" s="1">
        <f>'PR-RAS'!E75</f>
        <v>0</v>
      </c>
      <c r="E71" s="1">
        <v>0</v>
      </c>
      <c r="F71" s="1">
        <v>0</v>
      </c>
      <c r="G71" s="2">
        <f t="shared" si="0"/>
        <v>5145.5600000000004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16894</v>
      </c>
      <c r="D73" s="1">
        <f>'PR-RAS'!E77</f>
        <v>61349.69</v>
      </c>
      <c r="E73" s="1">
        <v>0</v>
      </c>
      <c r="F73" s="1">
        <v>0</v>
      </c>
      <c r="G73" s="2">
        <f t="shared" si="0"/>
        <v>10050.72336</v>
      </c>
      <c r="H73" s="2">
        <f t="shared" si="1"/>
        <v>0.30999999999767169</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201</v>
      </c>
      <c r="D74" s="1">
        <f>'PR-RAS'!E78</f>
        <v>8309.86</v>
      </c>
      <c r="E74" s="1">
        <v>0</v>
      </c>
      <c r="F74" s="1">
        <v>0</v>
      </c>
      <c r="G74" s="2">
        <f t="shared" si="0"/>
        <v>1227.91256</v>
      </c>
      <c r="H74" s="2">
        <f t="shared" si="1"/>
        <v>0.13999999999941792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16693</v>
      </c>
      <c r="D76" s="1">
        <f>'PR-RAS'!E80</f>
        <v>53039.83</v>
      </c>
      <c r="E76" s="1">
        <v>0</v>
      </c>
      <c r="F76" s="1">
        <v>0</v>
      </c>
      <c r="G76" s="2">
        <f t="shared" si="0"/>
        <v>9207.9495000000006</v>
      </c>
      <c r="H76" s="2">
        <f t="shared" si="1"/>
        <v>0.16999999999825377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12429</v>
      </c>
      <c r="D102" s="1">
        <f>'PR-RAS'!E106</f>
        <v>44325.55</v>
      </c>
      <c r="E102" s="1">
        <v>0</v>
      </c>
      <c r="F102" s="1">
        <v>0</v>
      </c>
      <c r="G102" s="2">
        <f t="shared" si="0"/>
        <v>10209.090100000001</v>
      </c>
      <c r="H102" s="2">
        <f t="shared" si="1"/>
        <v>0.44999999999708962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12429</v>
      </c>
      <c r="D108" s="1">
        <f>'PR-RAS'!E112</f>
        <v>44325.55</v>
      </c>
      <c r="E108" s="1">
        <v>0</v>
      </c>
      <c r="F108" s="1">
        <v>0</v>
      </c>
      <c r="G108" s="2">
        <f t="shared" si="0"/>
        <v>10815.5707</v>
      </c>
      <c r="H108" s="2">
        <f t="shared" si="1"/>
        <v>0.44999999999708962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12429</v>
      </c>
      <c r="D113" s="1">
        <f>'PR-RAS'!E117</f>
        <v>44325.55</v>
      </c>
      <c r="E113" s="1">
        <v>0</v>
      </c>
      <c r="F113" s="1">
        <v>0</v>
      </c>
      <c r="G113" s="2">
        <f t="shared" si="0"/>
        <v>11320.971200000002</v>
      </c>
      <c r="H113" s="2">
        <f t="shared" si="1"/>
        <v>0.44999999999708962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14809</v>
      </c>
      <c r="D120" s="1">
        <f>'PR-RAS'!E124</f>
        <v>29751.5</v>
      </c>
      <c r="E120" s="1">
        <v>0</v>
      </c>
      <c r="F120" s="1">
        <v>0</v>
      </c>
      <c r="G120" s="2">
        <f t="shared" si="0"/>
        <v>8843.1279999999988</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14809</v>
      </c>
      <c r="D121" s="1">
        <f>'PR-RAS'!E125</f>
        <v>29751.5</v>
      </c>
      <c r="E121" s="1">
        <v>0</v>
      </c>
      <c r="F121" s="1">
        <v>0</v>
      </c>
      <c r="G121" s="2">
        <f t="shared" si="0"/>
        <v>8917.44</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14809</v>
      </c>
      <c r="D123" s="1">
        <f>'PR-RAS'!E127</f>
        <v>29751.5</v>
      </c>
      <c r="E123" s="1">
        <v>0</v>
      </c>
      <c r="F123" s="1">
        <v>0</v>
      </c>
      <c r="G123" s="2">
        <f t="shared" si="0"/>
        <v>9066.0640000000003</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636496</v>
      </c>
      <c r="D129" s="1">
        <f>'PR-RAS'!E133</f>
        <v>706286.83</v>
      </c>
      <c r="E129" s="1">
        <v>0</v>
      </c>
      <c r="F129" s="1">
        <v>0</v>
      </c>
      <c r="G129" s="2">
        <f t="shared" si="0"/>
        <v>262280.91648000001</v>
      </c>
      <c r="H129" s="2">
        <f t="shared" si="1"/>
        <v>0.17000000004190952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636496</v>
      </c>
      <c r="D130" s="1">
        <f>'PR-RAS'!E134</f>
        <v>706286.83</v>
      </c>
      <c r="E130" s="1">
        <v>0</v>
      </c>
      <c r="F130" s="1">
        <v>0</v>
      </c>
      <c r="G130" s="2">
        <f t="shared" si="0"/>
        <v>264329.98613999999</v>
      </c>
      <c r="H130" s="2">
        <f t="shared" si="1"/>
        <v>0.17000000004190952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601153</v>
      </c>
      <c r="D131" s="1">
        <f>'PR-RAS'!E135</f>
        <v>614786.82999999996</v>
      </c>
      <c r="E131" s="1">
        <v>0</v>
      </c>
      <c r="F131" s="1">
        <v>0</v>
      </c>
      <c r="G131" s="2">
        <f t="shared" si="0"/>
        <v>237994.46580000001</v>
      </c>
      <c r="H131" s="2">
        <f t="shared" si="1"/>
        <v>0.17000000004190952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35343</v>
      </c>
      <c r="D132" s="1">
        <f>'PR-RAS'!E136</f>
        <v>91500</v>
      </c>
      <c r="E132" s="1">
        <v>0</v>
      </c>
      <c r="F132" s="1">
        <v>0</v>
      </c>
      <c r="G132" s="2">
        <f t="shared" si="0"/>
        <v>28602.933000000001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3649748</v>
      </c>
      <c r="D147" s="1">
        <f>'PR-RAS'!E151</f>
        <v>3976287.36</v>
      </c>
      <c r="E147" s="1">
        <v>0</v>
      </c>
      <c r="F147" s="1">
        <v>0</v>
      </c>
      <c r="G147" s="2">
        <f t="shared" si="0"/>
        <v>1693939.1171199998</v>
      </c>
      <c r="H147" s="2">
        <f t="shared" si="1"/>
        <v>0.35999999986961484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2866645</v>
      </c>
      <c r="D148" s="1">
        <f>'PR-RAS'!E152</f>
        <v>3021008.46</v>
      </c>
      <c r="E148" s="1">
        <v>0</v>
      </c>
      <c r="F148" s="1">
        <v>0</v>
      </c>
      <c r="G148" s="2">
        <f t="shared" si="0"/>
        <v>1309573.3022399999</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2373570</v>
      </c>
      <c r="D149" s="1">
        <f>'PR-RAS'!E153</f>
        <v>2491299.52</v>
      </c>
      <c r="E149" s="1">
        <v>0</v>
      </c>
      <c r="F149" s="1">
        <v>0</v>
      </c>
      <c r="G149" s="2">
        <f t="shared" si="0"/>
        <v>1088713.01792</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2373570</v>
      </c>
      <c r="D150" s="1">
        <f>'PR-RAS'!E154</f>
        <v>2491299.52</v>
      </c>
      <c r="E150" s="1">
        <v>0</v>
      </c>
      <c r="F150" s="1">
        <v>0</v>
      </c>
      <c r="G150" s="2">
        <f t="shared" si="0"/>
        <v>1096069.1869599998</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101436</v>
      </c>
      <c r="D154" s="1">
        <f>'PR-RAS'!E158</f>
        <v>118644.55</v>
      </c>
      <c r="E154" s="1">
        <v>0</v>
      </c>
      <c r="F154" s="1">
        <v>0</v>
      </c>
      <c r="G154" s="2">
        <f t="shared" si="0"/>
        <v>51824.940299999995</v>
      </c>
      <c r="H154" s="2">
        <f t="shared" si="1"/>
        <v>0.44999999999708962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391639</v>
      </c>
      <c r="D155" s="1">
        <f>'PR-RAS'!E159</f>
        <v>411064.39</v>
      </c>
      <c r="E155" s="1">
        <v>0</v>
      </c>
      <c r="F155" s="1">
        <v>0</v>
      </c>
      <c r="G155" s="2">
        <f t="shared" si="0"/>
        <v>186920.23811999999</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391639</v>
      </c>
      <c r="D157" s="1">
        <f>'PR-RAS'!E161</f>
        <v>411064.39</v>
      </c>
      <c r="E157" s="1">
        <v>0</v>
      </c>
      <c r="F157" s="1">
        <v>0</v>
      </c>
      <c r="G157" s="2">
        <f t="shared" si="0"/>
        <v>189347.77368000001</v>
      </c>
      <c r="H157" s="2">
        <f t="shared" si="1"/>
        <v>0.39000000001396984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783103</v>
      </c>
      <c r="D159" s="1">
        <f>'PR-RAS'!E163</f>
        <v>955278.89999999991</v>
      </c>
      <c r="E159" s="1">
        <v>0</v>
      </c>
      <c r="F159" s="1">
        <v>0</v>
      </c>
      <c r="G159" s="2">
        <f t="shared" si="0"/>
        <v>425598.40639999998</v>
      </c>
      <c r="H159" s="2">
        <f t="shared" si="1"/>
        <v>0.10000000009313226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157093</v>
      </c>
      <c r="D160" s="1">
        <f>'PR-RAS'!E164</f>
        <v>215437.96</v>
      </c>
      <c r="E160" s="1">
        <v>0</v>
      </c>
      <c r="F160" s="1">
        <v>0</v>
      </c>
      <c r="G160" s="2">
        <f t="shared" si="0"/>
        <v>93487.058279999983</v>
      </c>
      <c r="H160" s="2">
        <f t="shared" si="1"/>
        <v>4.0000000008149073E-2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5765</v>
      </c>
      <c r="D161" s="1">
        <f>'PR-RAS'!E165</f>
        <v>64110.62</v>
      </c>
      <c r="E161" s="1">
        <v>0</v>
      </c>
      <c r="F161" s="1">
        <v>0</v>
      </c>
      <c r="G161" s="2">
        <f t="shared" si="0"/>
        <v>21437.7984</v>
      </c>
      <c r="H161" s="2">
        <f t="shared" si="1"/>
        <v>0.37999999999738066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131310</v>
      </c>
      <c r="D162" s="1">
        <f>'PR-RAS'!E166</f>
        <v>148337.34</v>
      </c>
      <c r="E162" s="1">
        <v>0</v>
      </c>
      <c r="F162" s="1">
        <v>0</v>
      </c>
      <c r="G162" s="2">
        <f t="shared" si="0"/>
        <v>68905.533479999998</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20018</v>
      </c>
      <c r="D163" s="1">
        <f>'PR-RAS'!E167</f>
        <v>2990</v>
      </c>
      <c r="E163" s="1">
        <v>0</v>
      </c>
      <c r="F163" s="1">
        <v>0</v>
      </c>
      <c r="G163" s="2">
        <f t="shared" si="0"/>
        <v>4211.6760000000004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154747</v>
      </c>
      <c r="D165" s="1">
        <f>'PR-RAS'!E169</f>
        <v>211525.27</v>
      </c>
      <c r="E165" s="1">
        <v>0</v>
      </c>
      <c r="F165" s="1">
        <v>0</v>
      </c>
      <c r="G165" s="2">
        <f t="shared" si="0"/>
        <v>94758.796560000017</v>
      </c>
      <c r="H165" s="2">
        <f t="shared" si="1"/>
        <v>0.26999999998952262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26744</v>
      </c>
      <c r="D166" s="1">
        <f>'PR-RAS'!E170</f>
        <v>42400.82</v>
      </c>
      <c r="E166" s="1">
        <v>0</v>
      </c>
      <c r="F166" s="1">
        <v>0</v>
      </c>
      <c r="G166" s="2">
        <f t="shared" si="0"/>
        <v>18405.030600000002</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18093</v>
      </c>
      <c r="D167" s="1">
        <f>'PR-RAS'!E171</f>
        <v>64386.63</v>
      </c>
      <c r="E167" s="1">
        <v>0</v>
      </c>
      <c r="F167" s="1">
        <v>0</v>
      </c>
      <c r="G167" s="2">
        <f t="shared" si="0"/>
        <v>24379.799160000002</v>
      </c>
      <c r="H167" s="2">
        <f t="shared" si="1"/>
        <v>0.37000000000261934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96175</v>
      </c>
      <c r="D168" s="1">
        <f>'PR-RAS'!E172</f>
        <v>101132.99</v>
      </c>
      <c r="E168" s="1">
        <v>0</v>
      </c>
      <c r="F168" s="1">
        <v>0</v>
      </c>
      <c r="G168" s="2">
        <f t="shared" si="0"/>
        <v>49839.643660000002</v>
      </c>
      <c r="H168" s="2">
        <f t="shared" si="1"/>
        <v>9.9999999947613105E-3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12290</v>
      </c>
      <c r="D169" s="1">
        <f>'PR-RAS'!E173</f>
        <v>2804.83</v>
      </c>
      <c r="E169" s="1">
        <v>0</v>
      </c>
      <c r="F169" s="1">
        <v>0</v>
      </c>
      <c r="G169" s="2">
        <f t="shared" si="0"/>
        <v>3007.1428800000003</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1445</v>
      </c>
      <c r="D172" s="1">
        <f>'PR-RAS'!E176</f>
        <v>800</v>
      </c>
      <c r="E172" s="1">
        <v>0</v>
      </c>
      <c r="F172" s="1">
        <v>0</v>
      </c>
      <c r="G172" s="2">
        <f t="shared" si="0"/>
        <v>520.69500000000005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443277</v>
      </c>
      <c r="D173" s="1">
        <f>'PR-RAS'!E177</f>
        <v>486455.17</v>
      </c>
      <c r="E173" s="1">
        <v>0</v>
      </c>
      <c r="F173" s="1">
        <v>0</v>
      </c>
      <c r="G173" s="2">
        <f t="shared" si="0"/>
        <v>243584.22247999997</v>
      </c>
      <c r="H173" s="2">
        <f t="shared" si="1"/>
        <v>0.16999999998370185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11423</v>
      </c>
      <c r="D174" s="1">
        <f>'PR-RAS'!E178</f>
        <v>10769.56</v>
      </c>
      <c r="E174" s="1">
        <v>0</v>
      </c>
      <c r="F174" s="1">
        <v>0</v>
      </c>
      <c r="G174" s="2">
        <f t="shared" si="0"/>
        <v>5702.4467599999989</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39867</v>
      </c>
      <c r="D175" s="1">
        <f>'PR-RAS'!E179</f>
        <v>13864.63</v>
      </c>
      <c r="E175" s="1">
        <v>0</v>
      </c>
      <c r="F175" s="1">
        <v>0</v>
      </c>
      <c r="G175" s="2">
        <f t="shared" si="0"/>
        <v>11761.749239999997</v>
      </c>
      <c r="H175" s="2">
        <f t="shared" si="1"/>
        <v>0.37000000000080036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30833</v>
      </c>
      <c r="D177" s="1">
        <f>'PR-RAS'!E181</f>
        <v>33110.74</v>
      </c>
      <c r="E177" s="1">
        <v>0</v>
      </c>
      <c r="F177" s="1">
        <v>0</v>
      </c>
      <c r="G177" s="2">
        <f t="shared" si="0"/>
        <v>17081.588479999999</v>
      </c>
      <c r="H177" s="2">
        <f t="shared" si="1"/>
        <v>0.26000000000203727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321714</v>
      </c>
      <c r="D178" s="1">
        <f>'PR-RAS'!E182</f>
        <v>388574</v>
      </c>
      <c r="E178" s="1">
        <v>0</v>
      </c>
      <c r="F178" s="1">
        <v>0</v>
      </c>
      <c r="G178" s="2">
        <f t="shared" si="0"/>
        <v>194498.57399999999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5790</v>
      </c>
      <c r="D179" s="1">
        <f>'PR-RAS'!E183</f>
        <v>7300</v>
      </c>
      <c r="E179" s="1">
        <v>0</v>
      </c>
      <c r="F179" s="1">
        <v>0</v>
      </c>
      <c r="G179" s="2">
        <f t="shared" si="0"/>
        <v>3629.4199999999996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14576</v>
      </c>
      <c r="D180" s="1">
        <f>'PR-RAS'!E184</f>
        <v>18090.990000000002</v>
      </c>
      <c r="E180" s="1">
        <v>0</v>
      </c>
      <c r="F180" s="1">
        <v>0</v>
      </c>
      <c r="G180" s="2">
        <f t="shared" si="0"/>
        <v>9085.6784200000002</v>
      </c>
      <c r="H180" s="2">
        <f t="shared" si="1"/>
        <v>9.9999999983992893E-3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18684</v>
      </c>
      <c r="D181" s="1">
        <f>'PR-RAS'!E185</f>
        <v>14245.25</v>
      </c>
      <c r="E181" s="1">
        <v>0</v>
      </c>
      <c r="F181" s="1">
        <v>0</v>
      </c>
      <c r="G181" s="2">
        <f t="shared" si="0"/>
        <v>8491.41</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390</v>
      </c>
      <c r="D182" s="1">
        <f>'PR-RAS'!E186</f>
        <v>500</v>
      </c>
      <c r="E182" s="1">
        <v>0</v>
      </c>
      <c r="F182" s="1">
        <v>0</v>
      </c>
      <c r="G182" s="2">
        <f t="shared" si="0"/>
        <v>251.59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27986</v>
      </c>
      <c r="D184" s="1">
        <f>'PR-RAS'!E188</f>
        <v>41860.5</v>
      </c>
      <c r="E184" s="1">
        <v>0</v>
      </c>
      <c r="F184" s="1">
        <v>0</v>
      </c>
      <c r="G184" s="2">
        <f t="shared" si="0"/>
        <v>20442.381000000001</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2533</v>
      </c>
      <c r="D186" s="1">
        <f>'PR-RAS'!E190</f>
        <v>2207.62</v>
      </c>
      <c r="E186" s="1">
        <v>0</v>
      </c>
      <c r="F186" s="1">
        <v>0</v>
      </c>
      <c r="G186" s="2">
        <f t="shared" si="0"/>
        <v>1285.4243999999999</v>
      </c>
      <c r="H186" s="2">
        <f t="shared" si="1"/>
        <v>0.38000000000010914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1300</v>
      </c>
      <c r="D188" s="1">
        <f>'PR-RAS'!E192</f>
        <v>1370</v>
      </c>
      <c r="E188" s="1">
        <v>0</v>
      </c>
      <c r="F188" s="1">
        <v>0</v>
      </c>
      <c r="G188" s="2">
        <f t="shared" si="0"/>
        <v>755.48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10162</v>
      </c>
      <c r="D189" s="1">
        <f>'PR-RAS'!E193</f>
        <v>11250</v>
      </c>
      <c r="E189" s="1">
        <v>0</v>
      </c>
      <c r="F189" s="1">
        <v>0</v>
      </c>
      <c r="G189" s="2">
        <f t="shared" si="0"/>
        <v>6140.4560000000001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13991</v>
      </c>
      <c r="D191" s="1">
        <f>'PR-RAS'!E195</f>
        <v>27032.880000000001</v>
      </c>
      <c r="E191" s="1">
        <v>0</v>
      </c>
      <c r="F191" s="1">
        <v>0</v>
      </c>
      <c r="G191" s="2">
        <f t="shared" si="0"/>
        <v>12930.784400000002</v>
      </c>
      <c r="H191" s="2">
        <f t="shared" si="1"/>
        <v>0.11999999999898137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3649748</v>
      </c>
      <c r="D285" s="1">
        <f>'PR-RAS'!E289</f>
        <v>3976287.36</v>
      </c>
      <c r="E285" s="1">
        <v>0</v>
      </c>
      <c r="F285" s="1">
        <v>0</v>
      </c>
      <c r="G285" s="2">
        <f t="shared" si="8"/>
        <v>3295059.6524799992</v>
      </c>
      <c r="H285" s="2">
        <f t="shared" si="9"/>
        <v>0.35999999986961484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160171</v>
      </c>
      <c r="D286" s="1">
        <f>'PR-RAS'!E290</f>
        <v>60389.439999999944</v>
      </c>
      <c r="E286" s="1">
        <v>0</v>
      </c>
      <c r="F286" s="1">
        <v>0</v>
      </c>
      <c r="G286" s="2">
        <f t="shared" si="8"/>
        <v>80070.715799999962</v>
      </c>
      <c r="H286" s="2">
        <f t="shared" si="9"/>
        <v>0.43999999994412065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86775.9</v>
      </c>
      <c r="E288" s="1">
        <v>0</v>
      </c>
      <c r="F288" s="1">
        <v>0</v>
      </c>
      <c r="G288" s="2">
        <f t="shared" si="8"/>
        <v>49809.366599999994</v>
      </c>
      <c r="H288" s="2">
        <f t="shared" si="9"/>
        <v>0.10000000000582077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11030.73</v>
      </c>
      <c r="E290" s="1">
        <v>0</v>
      </c>
      <c r="F290" s="1">
        <v>0</v>
      </c>
      <c r="G290" s="2">
        <f t="shared" si="8"/>
        <v>6375.7619399999994</v>
      </c>
      <c r="H290" s="2">
        <f t="shared" si="9"/>
        <v>0.27000000000043656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8000</v>
      </c>
      <c r="E291" s="1">
        <v>0</v>
      </c>
      <c r="F291" s="1">
        <v>0</v>
      </c>
      <c r="G291" s="2">
        <f t="shared" si="8"/>
        <v>4640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106123</v>
      </c>
      <c r="D345" s="1">
        <f>'PR-RAS'!E350</f>
        <v>143659.22</v>
      </c>
      <c r="E345" s="1">
        <v>0</v>
      </c>
      <c r="F345" s="1">
        <v>0</v>
      </c>
      <c r="G345" s="2">
        <f t="shared" si="8"/>
        <v>135343.85535999999</v>
      </c>
      <c r="H345" s="2">
        <f t="shared" si="9"/>
        <v>0.22000000000116415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106123</v>
      </c>
      <c r="D358" s="1">
        <f>'PR-RAS'!E363</f>
        <v>143659.22</v>
      </c>
      <c r="E358" s="1">
        <v>0</v>
      </c>
      <c r="F358" s="1">
        <v>0</v>
      </c>
      <c r="G358" s="2">
        <f t="shared" si="8"/>
        <v>140458.59407999998</v>
      </c>
      <c r="H358" s="2">
        <f t="shared" si="9"/>
        <v>0.22000000000116415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40338</v>
      </c>
      <c r="D364" s="1">
        <f>'PR-RAS'!E369</f>
        <v>20620.13</v>
      </c>
      <c r="E364" s="1">
        <v>0</v>
      </c>
      <c r="F364" s="1">
        <v>0</v>
      </c>
      <c r="G364" s="2">
        <f t="shared" si="8"/>
        <v>29612.908380000001</v>
      </c>
      <c r="H364" s="2">
        <f t="shared" si="9"/>
        <v>0.13000000000101863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23521</v>
      </c>
      <c r="D365" s="1">
        <f>'PR-RAS'!E370</f>
        <v>15695.75</v>
      </c>
      <c r="E365" s="1">
        <v>0</v>
      </c>
      <c r="F365" s="1">
        <v>0</v>
      </c>
      <c r="G365" s="2">
        <f t="shared" si="8"/>
        <v>19988.149999999998</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199</v>
      </c>
      <c r="D366" s="1">
        <f>'PR-RAS'!E371</f>
        <v>1318</v>
      </c>
      <c r="E366" s="1">
        <v>0</v>
      </c>
      <c r="F366" s="1">
        <v>0</v>
      </c>
      <c r="G366" s="2">
        <f t="shared" si="8"/>
        <v>1034.7749999999999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16150</v>
      </c>
      <c r="D370" s="1">
        <f>'PR-RAS'!E375</f>
        <v>2857.48</v>
      </c>
      <c r="E370" s="1">
        <v>0</v>
      </c>
      <c r="F370" s="1">
        <v>0</v>
      </c>
      <c r="G370" s="2">
        <f t="shared" si="8"/>
        <v>8068.1702399999995</v>
      </c>
      <c r="H370" s="2">
        <f t="shared" si="9"/>
        <v>0.48000000000001819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468</v>
      </c>
      <c r="D371" s="1">
        <f>'PR-RAS'!E376</f>
        <v>748.9</v>
      </c>
      <c r="E371" s="1">
        <v>0</v>
      </c>
      <c r="F371" s="1">
        <v>0</v>
      </c>
      <c r="G371" s="2">
        <f t="shared" si="8"/>
        <v>727.346</v>
      </c>
      <c r="H371" s="2">
        <f t="shared" si="9"/>
        <v>0.10000000000002274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40910</v>
      </c>
      <c r="D378" s="1">
        <f>'PR-RAS'!E383</f>
        <v>31539.09</v>
      </c>
      <c r="E378" s="1">
        <v>0</v>
      </c>
      <c r="F378" s="1">
        <v>0</v>
      </c>
      <c r="G378" s="2">
        <f t="shared" si="8"/>
        <v>39203.543859999998</v>
      </c>
      <c r="H378" s="2">
        <f t="shared" si="9"/>
        <v>9.0000000000145519E-2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40910</v>
      </c>
      <c r="D379" s="1">
        <f>'PR-RAS'!E384</f>
        <v>31539.09</v>
      </c>
      <c r="E379" s="1">
        <v>0</v>
      </c>
      <c r="F379" s="1">
        <v>0</v>
      </c>
      <c r="G379" s="2">
        <f t="shared" si="8"/>
        <v>39307.532039999998</v>
      </c>
      <c r="H379" s="2">
        <f t="shared" si="9"/>
        <v>9.0000000000145519E-2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24875</v>
      </c>
      <c r="D386" s="1">
        <f>'PR-RAS'!E391</f>
        <v>91500</v>
      </c>
      <c r="E386" s="1">
        <v>0</v>
      </c>
      <c r="F386" s="1">
        <v>0</v>
      </c>
      <c r="G386" s="2">
        <f t="shared" si="8"/>
        <v>80031.875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24875</v>
      </c>
      <c r="D390" s="1">
        <f>'PR-RAS'!E395</f>
        <v>91500</v>
      </c>
      <c r="E390" s="1">
        <v>0</v>
      </c>
      <c r="F390" s="1">
        <v>0</v>
      </c>
      <c r="G390" s="2">
        <f t="shared" si="8"/>
        <v>80863.375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106123</v>
      </c>
      <c r="D403" s="1">
        <f>'PR-RAS'!E408</f>
        <v>143659.22</v>
      </c>
      <c r="E403" s="1">
        <v>0</v>
      </c>
      <c r="F403" s="1">
        <v>0</v>
      </c>
      <c r="G403" s="2">
        <f t="shared" si="8"/>
        <v>158163.45888000002</v>
      </c>
      <c r="H403" s="2">
        <f t="shared" si="9"/>
        <v>0.22000000000116415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17282</v>
      </c>
      <c r="D405" s="1">
        <f>'PR-RAS'!E410</f>
        <v>50009.54</v>
      </c>
      <c r="E405" s="1">
        <v>0</v>
      </c>
      <c r="F405" s="1">
        <v>0</v>
      </c>
      <c r="G405" s="2">
        <f t="shared" si="8"/>
        <v>47389.636320000005</v>
      </c>
      <c r="H405" s="2">
        <f t="shared" si="9"/>
        <v>0.45999999999912689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3809919</v>
      </c>
      <c r="D407" s="1">
        <f>'PR-RAS'!E412</f>
        <v>4036676.8</v>
      </c>
      <c r="E407" s="1">
        <v>0</v>
      </c>
      <c r="F407" s="1">
        <v>0</v>
      </c>
      <c r="G407" s="2">
        <f t="shared" si="8"/>
        <v>4824608.6755999997</v>
      </c>
      <c r="H407" s="2">
        <f t="shared" si="9"/>
        <v>0.20000000018626451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3755871</v>
      </c>
      <c r="D408" s="1">
        <f>'PR-RAS'!E413</f>
        <v>4119946.58</v>
      </c>
      <c r="E408" s="1">
        <v>0</v>
      </c>
      <c r="F408" s="1">
        <v>0</v>
      </c>
      <c r="G408" s="2">
        <f t="shared" si="8"/>
        <v>4882276.0131199993</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54048</v>
      </c>
      <c r="D409" s="1">
        <f>'PR-RAS'!E414</f>
        <v>0</v>
      </c>
      <c r="E409" s="1">
        <v>0</v>
      </c>
      <c r="F409" s="1">
        <v>0</v>
      </c>
      <c r="G409" s="2">
        <f t="shared" si="8"/>
        <v>22051.583999999999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83269.780000000261</v>
      </c>
      <c r="E410" s="1">
        <v>0</v>
      </c>
      <c r="F410" s="1">
        <v>0</v>
      </c>
      <c r="G410" s="2">
        <f t="shared" si="8"/>
        <v>68114.68004000021</v>
      </c>
      <c r="H410" s="2">
        <f t="shared" si="9"/>
        <v>0.21999999973922968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36766.359999999993</v>
      </c>
      <c r="E411" s="1">
        <v>0</v>
      </c>
      <c r="F411" s="1">
        <v>0</v>
      </c>
      <c r="G411" s="2">
        <f t="shared" si="8"/>
        <v>30148.415199999992</v>
      </c>
      <c r="H411" s="2">
        <f t="shared" si="9"/>
        <v>0.35999999999330612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17282</v>
      </c>
      <c r="D412" s="1">
        <f>'PR-RAS'!E417</f>
        <v>0</v>
      </c>
      <c r="E412" s="1">
        <v>0</v>
      </c>
      <c r="F412" s="1">
        <v>0</v>
      </c>
      <c r="G412" s="2">
        <f t="shared" si="8"/>
        <v>7102.902</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11030.73</v>
      </c>
      <c r="E413" s="1">
        <v>0</v>
      </c>
      <c r="F413" s="1">
        <v>0</v>
      </c>
      <c r="G413" s="2">
        <f t="shared" si="8"/>
        <v>9089.3215199999995</v>
      </c>
      <c r="H413" s="2">
        <f t="shared" si="9"/>
        <v>0.27000000000043656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3809919</v>
      </c>
      <c r="D633" s="1">
        <f>'PR-RAS'!E639</f>
        <v>4036676.8</v>
      </c>
      <c r="E633" s="1">
        <v>0</v>
      </c>
      <c r="F633" s="1">
        <v>0</v>
      </c>
      <c r="G633" s="2">
        <f t="shared" si="10"/>
        <v>7510228.2831999995</v>
      </c>
      <c r="H633" s="2">
        <f t="shared" si="11"/>
        <v>0.20000000018626451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3755871</v>
      </c>
      <c r="D634" s="1">
        <f>'PR-RAS'!E640</f>
        <v>4119946.58</v>
      </c>
      <c r="E634" s="1">
        <v>0</v>
      </c>
      <c r="F634" s="1">
        <v>0</v>
      </c>
      <c r="G634" s="2">
        <f t="shared" si="10"/>
        <v>7593318.7132799998</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54048</v>
      </c>
      <c r="D635" s="1">
        <f>'PR-RAS'!E641</f>
        <v>0</v>
      </c>
      <c r="E635" s="1">
        <v>0</v>
      </c>
      <c r="F635" s="1">
        <v>0</v>
      </c>
      <c r="G635" s="2">
        <f t="shared" si="10"/>
        <v>34266.432000000001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83269.780000000261</v>
      </c>
      <c r="E636" s="1">
        <v>0</v>
      </c>
      <c r="F636" s="1">
        <v>0</v>
      </c>
      <c r="G636" s="2">
        <f t="shared" si="10"/>
        <v>105752.62060000033</v>
      </c>
      <c r="H636" s="2">
        <f t="shared" si="11"/>
        <v>0.21999999973922968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36766.359999999993</v>
      </c>
      <c r="E637" s="1">
        <v>0</v>
      </c>
      <c r="F637" s="1">
        <v>0</v>
      </c>
      <c r="G637" s="2">
        <f t="shared" si="10"/>
        <v>46766.809919999992</v>
      </c>
      <c r="H637" s="2">
        <f t="shared" si="11"/>
        <v>0.35999999999330612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17282</v>
      </c>
      <c r="D638" s="1">
        <f>'PR-RAS'!E644</f>
        <v>0</v>
      </c>
      <c r="E638" s="1">
        <v>0</v>
      </c>
      <c r="F638" s="1">
        <v>0</v>
      </c>
      <c r="G638" s="2">
        <f t="shared" si="10"/>
        <v>11008.634</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36766</v>
      </c>
      <c r="D639" s="1">
        <f>'PR-RAS'!E645</f>
        <v>0</v>
      </c>
      <c r="E639" s="1">
        <v>0</v>
      </c>
      <c r="F639" s="1">
        <v>0</v>
      </c>
      <c r="G639" s="2">
        <f t="shared" si="10"/>
        <v>23456.707999999999</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46503.420000000267</v>
      </c>
      <c r="E640" s="1">
        <v>0</v>
      </c>
      <c r="F640" s="1">
        <v>0</v>
      </c>
      <c r="G640" s="2">
        <f t="shared" si="10"/>
        <v>59431.37076000034</v>
      </c>
      <c r="H640" s="2">
        <f t="shared" si="11"/>
        <v>0.4200000002674642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241226</v>
      </c>
      <c r="D641" s="1">
        <f>'PR-RAS'!E647</f>
        <v>272396.81</v>
      </c>
      <c r="E641" s="1">
        <v>0</v>
      </c>
      <c r="F641" s="1">
        <v>0</v>
      </c>
      <c r="G641" s="2">
        <f t="shared" si="10"/>
        <v>503052.55680000002</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17</v>
      </c>
      <c r="D649" s="1">
        <f>'PR-RAS'!E656</f>
        <v>17</v>
      </c>
      <c r="E649" s="1">
        <v>0</v>
      </c>
      <c r="F649" s="1">
        <v>0</v>
      </c>
      <c r="G649" s="2">
        <f t="shared" si="10"/>
        <v>33.048000000000002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2995406</v>
      </c>
      <c r="D668" s="1">
        <f>'PR-RAS'!E675</f>
        <v>3156645.92</v>
      </c>
      <c r="E668" s="1">
        <v>0</v>
      </c>
      <c r="F668" s="1">
        <v>0</v>
      </c>
      <c r="G668" s="2">
        <f t="shared" si="10"/>
        <v>6208901.4592800001</v>
      </c>
      <c r="H668" s="2">
        <f t="shared" si="11"/>
        <v>8.0000000074505806E-2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22325</v>
      </c>
      <c r="D669" s="1">
        <f>'PR-RAS'!E676</f>
        <v>5800</v>
      </c>
      <c r="E669" s="1">
        <v>0</v>
      </c>
      <c r="F669" s="1">
        <v>0</v>
      </c>
      <c r="G669" s="2">
        <f t="shared" si="10"/>
        <v>22661.9</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38052</v>
      </c>
      <c r="D670" s="1">
        <f>'PR-RAS'!E677</f>
        <v>31390.01</v>
      </c>
      <c r="E670" s="1">
        <v>0</v>
      </c>
      <c r="F670" s="1">
        <v>0</v>
      </c>
      <c r="G670" s="2">
        <f t="shared" si="10"/>
        <v>67456.621379999997</v>
      </c>
      <c r="H670" s="2">
        <f t="shared" si="11"/>
        <v>9.9999999983992893E-3</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1127.3</v>
      </c>
      <c r="E671" s="1">
        <v>0</v>
      </c>
      <c r="F671" s="1">
        <v>0</v>
      </c>
      <c r="G671" s="2">
        <f t="shared" si="10"/>
        <v>1510.5820000000001</v>
      </c>
      <c r="H671" s="2">
        <f t="shared" si="11"/>
        <v>0.29999999999995453</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73508</v>
      </c>
      <c r="D687" s="1">
        <f>'PR-RAS'!E694</f>
        <v>0</v>
      </c>
      <c r="E687" s="1">
        <v>0</v>
      </c>
      <c r="F687" s="1">
        <v>0</v>
      </c>
      <c r="G687" s="2">
        <f t="shared" si="10"/>
        <v>50426.488000000005</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3326</v>
      </c>
      <c r="D710" s="1">
        <f>'PR-RAS'!E717</f>
        <v>3326</v>
      </c>
      <c r="E710" s="1">
        <v>0</v>
      </c>
      <c r="F710" s="1">
        <v>0</v>
      </c>
      <c r="G710" s="2">
        <f t="shared" si="10"/>
        <v>7074.402</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131310</v>
      </c>
      <c r="D711" s="1">
        <f>'PR-RAS'!E718</f>
        <v>148337.34</v>
      </c>
      <c r="E711" s="1">
        <v>0</v>
      </c>
      <c r="F711" s="1">
        <v>0</v>
      </c>
      <c r="G711" s="2">
        <f t="shared" si="10"/>
        <v>303869.12279999995</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2500</v>
      </c>
      <c r="D713" s="1">
        <f>'PR-RAS'!E720</f>
        <v>4500</v>
      </c>
      <c r="E713" s="1">
        <v>0</v>
      </c>
      <c r="F713" s="1">
        <v>0</v>
      </c>
      <c r="G713" s="2">
        <f t="shared" si="10"/>
        <v>8188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13626</v>
      </c>
      <c r="D715" s="1">
        <f>'PR-RAS'!E722</f>
        <v>11285.99</v>
      </c>
      <c r="E715" s="1">
        <v>0</v>
      </c>
      <c r="F715" s="1">
        <v>0</v>
      </c>
      <c r="G715" s="2">
        <f t="shared" si="10"/>
        <v>25845.357719999996</v>
      </c>
      <c r="H715" s="2">
        <f t="shared" si="11"/>
        <v>1.0000000000218279E-2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950</v>
      </c>
      <c r="D716" s="1">
        <f>'PR-RAS'!E723</f>
        <v>330</v>
      </c>
      <c r="E716" s="1">
        <v>0</v>
      </c>
      <c r="F716" s="1">
        <v>0</v>
      </c>
      <c r="G716" s="2">
        <f t="shared" si="10"/>
        <v>1151.1499999999999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8065095</v>
      </c>
      <c r="D984" s="6">
        <f>BILANCA!E6</f>
        <v>7973686.9400000004</v>
      </c>
      <c r="E984" s="6">
        <v>0</v>
      </c>
      <c r="F984" s="6">
        <v>0</v>
      </c>
      <c r="G984" s="7">
        <f t="shared" ref="G984:G1241" si="22">B984/1000*C984+B984/500*D984</f>
        <v>24012.46888</v>
      </c>
      <c r="H984" s="7">
        <f t="shared" si="19"/>
        <v>5.9999999590218067E-2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7738651</v>
      </c>
      <c r="D985" s="1">
        <f>BILANCA!E7</f>
        <v>7641249.3500000006</v>
      </c>
      <c r="E985" s="1">
        <v>0</v>
      </c>
      <c r="F985" s="1">
        <v>0</v>
      </c>
      <c r="G985" s="2">
        <f t="shared" si="22"/>
        <v>46042.299400000004</v>
      </c>
      <c r="H985" s="2">
        <f t="shared" si="19"/>
        <v>0.35000000055879354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464220</v>
      </c>
      <c r="D986" s="1">
        <f>BILANCA!E8</f>
        <v>464220</v>
      </c>
      <c r="E986" s="1">
        <v>0</v>
      </c>
      <c r="F986" s="1">
        <v>0</v>
      </c>
      <c r="G986" s="2">
        <f t="shared" si="22"/>
        <v>4177.9800000000005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464220</v>
      </c>
      <c r="D987" s="1">
        <f>BILANCA!E9</f>
        <v>464220</v>
      </c>
      <c r="E987" s="1">
        <v>0</v>
      </c>
      <c r="F987" s="1">
        <v>0</v>
      </c>
      <c r="G987" s="2">
        <f t="shared" si="22"/>
        <v>5570.64</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7274431</v>
      </c>
      <c r="D990" s="1">
        <f>BILANCA!E12</f>
        <v>7177029.3500000006</v>
      </c>
      <c r="E990" s="1">
        <v>0</v>
      </c>
      <c r="F990" s="1">
        <v>0</v>
      </c>
      <c r="G990" s="2">
        <f t="shared" si="22"/>
        <v>151399.42790000001</v>
      </c>
      <c r="H990" s="2">
        <f t="shared" si="19"/>
        <v>0.35000000055879354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6948674.8499999996</v>
      </c>
      <c r="D991" s="1">
        <f>BILANCA!E13</f>
        <v>6778199.5300000003</v>
      </c>
      <c r="E991" s="1">
        <v>0</v>
      </c>
      <c r="F991" s="1">
        <v>0</v>
      </c>
      <c r="G991" s="2">
        <f t="shared" si="22"/>
        <v>164040.59127999999</v>
      </c>
      <c r="H991" s="2">
        <f t="shared" si="19"/>
        <v>0.62000000011175871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11241256.85</v>
      </c>
      <c r="D993" s="1">
        <f>BILANCA!E15</f>
        <v>11241256.85</v>
      </c>
      <c r="E993" s="1">
        <v>0</v>
      </c>
      <c r="F993" s="1">
        <v>0</v>
      </c>
      <c r="G993" s="2">
        <f t="shared" si="22"/>
        <v>337237.70549999998</v>
      </c>
      <c r="H993" s="2">
        <f t="shared" si="19"/>
        <v>0.30000000074505806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234173</v>
      </c>
      <c r="D995" s="1">
        <f>BILANCA!E17</f>
        <v>234172.81</v>
      </c>
      <c r="E995" s="1">
        <v>0</v>
      </c>
      <c r="F995" s="1">
        <v>0</v>
      </c>
      <c r="G995" s="2">
        <f t="shared" si="22"/>
        <v>8430.2234399999998</v>
      </c>
      <c r="H995" s="2">
        <f t="shared" si="19"/>
        <v>0.19000000000232831</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4526755</v>
      </c>
      <c r="D996" s="1">
        <f>BILANCA!E18</f>
        <v>4697230.13</v>
      </c>
      <c r="E996" s="1">
        <v>0</v>
      </c>
      <c r="F996" s="1">
        <v>0</v>
      </c>
      <c r="G996" s="2">
        <f t="shared" si="22"/>
        <v>180975.79837999999</v>
      </c>
      <c r="H996" s="2">
        <f t="shared" si="19"/>
        <v>0.12999999988824129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94431.149999999907</v>
      </c>
      <c r="D997" s="1">
        <f>BILANCA!E19</f>
        <v>74355.270000000019</v>
      </c>
      <c r="E997" s="1">
        <v>0</v>
      </c>
      <c r="F997" s="1">
        <v>0</v>
      </c>
      <c r="G997" s="2">
        <f t="shared" si="22"/>
        <v>3403.983659999999</v>
      </c>
      <c r="H997" s="2">
        <f t="shared" si="19"/>
        <v>0.41999999992549419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659981</v>
      </c>
      <c r="D998" s="1">
        <f>BILANCA!E20</f>
        <v>655807.92000000004</v>
      </c>
      <c r="E998" s="1">
        <v>0</v>
      </c>
      <c r="F998" s="1">
        <v>0</v>
      </c>
      <c r="G998" s="2">
        <f t="shared" si="22"/>
        <v>29573.952600000001</v>
      </c>
      <c r="H998" s="2">
        <f t="shared" si="19"/>
        <v>7.9999999958090484E-2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29469</v>
      </c>
      <c r="D999" s="1">
        <f>BILANCA!E21</f>
        <v>30786.51</v>
      </c>
      <c r="E999" s="1">
        <v>0</v>
      </c>
      <c r="F999" s="1">
        <v>0</v>
      </c>
      <c r="G999" s="2">
        <f t="shared" si="22"/>
        <v>1456.6723200000001</v>
      </c>
      <c r="H999" s="2">
        <f t="shared" si="19"/>
        <v>0.49000000000160071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151146</v>
      </c>
      <c r="D1000" s="1">
        <f>BILANCA!E22</f>
        <v>151145.75</v>
      </c>
      <c r="E1000" s="1">
        <v>0</v>
      </c>
      <c r="F1000" s="1">
        <v>0</v>
      </c>
      <c r="G1000" s="2">
        <f t="shared" si="22"/>
        <v>7708.4375</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5613</v>
      </c>
      <c r="D1002" s="1">
        <f>BILANCA!E24</f>
        <v>5613</v>
      </c>
      <c r="E1002" s="1">
        <v>0</v>
      </c>
      <c r="F1002" s="1">
        <v>0</v>
      </c>
      <c r="G1002" s="2">
        <f t="shared" si="22"/>
        <v>319.94099999999997</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227147.28</v>
      </c>
      <c r="D1003" s="1">
        <f>BILANCA!E25</f>
        <v>228272.43</v>
      </c>
      <c r="E1003" s="1">
        <v>0</v>
      </c>
      <c r="F1003" s="1">
        <v>0</v>
      </c>
      <c r="G1003" s="2">
        <f t="shared" si="22"/>
        <v>13673.842799999999</v>
      </c>
      <c r="H1003" s="2">
        <f t="shared" si="19"/>
        <v>0.70999999999185093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7611.13</v>
      </c>
      <c r="D1004" s="1">
        <f>BILANCA!E26</f>
        <v>8358.94</v>
      </c>
      <c r="E1004" s="1">
        <v>0</v>
      </c>
      <c r="F1004" s="1">
        <v>0</v>
      </c>
      <c r="G1004" s="2">
        <f t="shared" si="22"/>
        <v>510.90921000000003</v>
      </c>
      <c r="H1004" s="2">
        <f t="shared" si="19"/>
        <v>0.18999999999959982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986536.26</v>
      </c>
      <c r="D1006" s="1">
        <f>BILANCA!E28</f>
        <v>1005629.28</v>
      </c>
      <c r="E1006" s="1">
        <v>0</v>
      </c>
      <c r="F1006" s="1">
        <v>0</v>
      </c>
      <c r="G1006" s="2">
        <f t="shared" si="22"/>
        <v>68949.280859999999</v>
      </c>
      <c r="H1006" s="2">
        <f t="shared" si="19"/>
        <v>0.5400000000372529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206450</v>
      </c>
      <c r="D1013" s="1">
        <f>BILANCA!E35</f>
        <v>208099.55000000002</v>
      </c>
      <c r="E1013" s="1">
        <v>0</v>
      </c>
      <c r="F1013" s="1">
        <v>0</v>
      </c>
      <c r="G1013" s="2">
        <f t="shared" si="22"/>
        <v>18679.472999999998</v>
      </c>
      <c r="H1013" s="2">
        <f t="shared" si="19"/>
        <v>0.4499999999825377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409568</v>
      </c>
      <c r="D1014" s="1">
        <f>BILANCA!E36</f>
        <v>441107.20000000001</v>
      </c>
      <c r="E1014" s="1">
        <v>0</v>
      </c>
      <c r="F1014" s="1">
        <v>0</v>
      </c>
      <c r="G1014" s="2">
        <f t="shared" si="22"/>
        <v>40045.254400000005</v>
      </c>
      <c r="H1014" s="2">
        <f t="shared" si="19"/>
        <v>0.20000000001164153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203118</v>
      </c>
      <c r="D1018" s="1">
        <f>BILANCA!E40</f>
        <v>233007.65</v>
      </c>
      <c r="E1018" s="1">
        <v>0</v>
      </c>
      <c r="F1018" s="1">
        <v>0</v>
      </c>
      <c r="G1018" s="2">
        <f t="shared" si="22"/>
        <v>23419.665500000003</v>
      </c>
      <c r="H1018" s="2">
        <f t="shared" si="19"/>
        <v>0.35000000000582077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24875</v>
      </c>
      <c r="D1023" s="1">
        <f>BILANCA!E45</f>
        <v>116375</v>
      </c>
      <c r="E1023" s="1">
        <v>0</v>
      </c>
      <c r="F1023" s="1">
        <v>0</v>
      </c>
      <c r="G1023" s="2">
        <f t="shared" si="22"/>
        <v>10305</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24875</v>
      </c>
      <c r="D1027" s="1">
        <f>BILANCA!E49</f>
        <v>116375</v>
      </c>
      <c r="E1027" s="1">
        <v>0</v>
      </c>
      <c r="F1027" s="1">
        <v>0</v>
      </c>
      <c r="G1027" s="2">
        <f t="shared" si="22"/>
        <v>11335.5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189437</v>
      </c>
      <c r="D1032" s="1">
        <f>BILANCA!E54</f>
        <v>189437.23</v>
      </c>
      <c r="E1032" s="1">
        <v>0</v>
      </c>
      <c r="F1032" s="1">
        <v>0</v>
      </c>
      <c r="G1032" s="2">
        <f t="shared" si="22"/>
        <v>27847.261540000003</v>
      </c>
      <c r="H1032" s="2">
        <f t="shared" si="19"/>
        <v>0.23000000001047738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189437</v>
      </c>
      <c r="D1033" s="1">
        <f>BILANCA!E55</f>
        <v>189437.23</v>
      </c>
      <c r="E1033" s="1">
        <v>0</v>
      </c>
      <c r="F1033" s="1">
        <v>0</v>
      </c>
      <c r="G1033" s="2">
        <f t="shared" si="22"/>
        <v>28415.573000000004</v>
      </c>
      <c r="H1033" s="2">
        <f t="shared" si="19"/>
        <v>0.23000000001047738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326444</v>
      </c>
      <c r="D1046" s="1">
        <f>BILANCA!E68</f>
        <v>332437.58999999997</v>
      </c>
      <c r="E1046" s="1">
        <v>0</v>
      </c>
      <c r="F1046" s="1">
        <v>0</v>
      </c>
      <c r="G1046" s="2">
        <f t="shared" si="22"/>
        <v>62453.108339999999</v>
      </c>
      <c r="H1046" s="2">
        <f t="shared" si="19"/>
        <v>0.41000000003259629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406</v>
      </c>
      <c r="D1056" s="1">
        <f>BILANCA!E78</f>
        <v>406.31</v>
      </c>
      <c r="E1056" s="1">
        <v>0</v>
      </c>
      <c r="F1056" s="1">
        <v>0</v>
      </c>
      <c r="G1056" s="2">
        <f t="shared" si="22"/>
        <v>88.95926</v>
      </c>
      <c r="H1056" s="2">
        <f t="shared" si="19"/>
        <v>0.31000000000000227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406</v>
      </c>
      <c r="D1064" s="1">
        <f>BILANCA!E86</f>
        <v>406.31</v>
      </c>
      <c r="E1064" s="1">
        <v>0</v>
      </c>
      <c r="F1064" s="1">
        <v>0</v>
      </c>
      <c r="G1064" s="2">
        <f t="shared" si="22"/>
        <v>98.708220000000011</v>
      </c>
      <c r="H1064" s="2">
        <f t="shared" si="19"/>
        <v>0.31000000000000227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84812</v>
      </c>
      <c r="D1124" s="1">
        <f>BILANCA!E146</f>
        <v>59634.47</v>
      </c>
      <c r="E1124" s="1">
        <v>0</v>
      </c>
      <c r="F1124" s="1">
        <v>0</v>
      </c>
      <c r="G1124" s="2">
        <f t="shared" si="22"/>
        <v>28775.412539999998</v>
      </c>
      <c r="H1124" s="2">
        <f t="shared" si="23"/>
        <v>0.47000000000116415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5446</v>
      </c>
      <c r="D1137" s="1">
        <f>BILANCA!E159</f>
        <v>3030.73</v>
      </c>
      <c r="E1137" s="1">
        <v>0</v>
      </c>
      <c r="F1137" s="1">
        <v>0</v>
      </c>
      <c r="G1137" s="2">
        <f t="shared" si="22"/>
        <v>1772.1488399999998</v>
      </c>
      <c r="H1137" s="2">
        <f t="shared" si="23"/>
        <v>0.26999999999998181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3922</v>
      </c>
      <c r="D1138" s="1">
        <f>BILANCA!E160</f>
        <v>8000</v>
      </c>
      <c r="E1138" s="1">
        <v>0</v>
      </c>
      <c r="F1138" s="1">
        <v>0</v>
      </c>
      <c r="G1138" s="2">
        <f t="shared" si="22"/>
        <v>3087.91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75444</v>
      </c>
      <c r="D1139" s="1">
        <f>BILANCA!E161</f>
        <v>48603.74</v>
      </c>
      <c r="E1139" s="1">
        <v>0</v>
      </c>
      <c r="F1139" s="1">
        <v>0</v>
      </c>
      <c r="G1139" s="2">
        <f t="shared" si="22"/>
        <v>26933.630879999997</v>
      </c>
      <c r="H1139" s="2">
        <f t="shared" si="23"/>
        <v>0.26000000000203727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241226</v>
      </c>
      <c r="D1148" s="1">
        <f>BILANCA!E170</f>
        <v>272396.81</v>
      </c>
      <c r="E1148" s="1">
        <v>0</v>
      </c>
      <c r="F1148" s="1">
        <v>0</v>
      </c>
      <c r="G1148" s="2">
        <f t="shared" si="22"/>
        <v>129693.23730000001</v>
      </c>
      <c r="H1148" s="2">
        <f t="shared" si="23"/>
        <v>0.19000000000232831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241226</v>
      </c>
      <c r="D1151" s="1">
        <f>BILANCA!E173</f>
        <v>272396.81</v>
      </c>
      <c r="E1151" s="1">
        <v>0</v>
      </c>
      <c r="F1151" s="1">
        <v>0</v>
      </c>
      <c r="G1151" s="2">
        <f t="shared" si="22"/>
        <v>132051.29616</v>
      </c>
      <c r="H1151" s="2">
        <f t="shared" si="23"/>
        <v>0.19000000000232831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8065095</v>
      </c>
      <c r="D1152" s="1">
        <f>BILANCA!E175</f>
        <v>7973686.9400000004</v>
      </c>
      <c r="E1152" s="1">
        <v>0</v>
      </c>
      <c r="F1152" s="1">
        <v>0</v>
      </c>
      <c r="G1152" s="2">
        <f t="shared" si="22"/>
        <v>4058107.2407200006</v>
      </c>
      <c r="H1152" s="2">
        <f t="shared" si="23"/>
        <v>5.9999999590218067E-2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278699</v>
      </c>
      <c r="D1153" s="1">
        <f>BILANCA!E176</f>
        <v>366298.25</v>
      </c>
      <c r="E1153" s="1">
        <v>0</v>
      </c>
      <c r="F1153" s="1">
        <v>0</v>
      </c>
      <c r="G1153" s="2">
        <f t="shared" si="22"/>
        <v>171920.23500000002</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278699</v>
      </c>
      <c r="D1154" s="1">
        <f>BILANCA!E177</f>
        <v>366298.25</v>
      </c>
      <c r="E1154" s="1">
        <v>0</v>
      </c>
      <c r="F1154" s="1">
        <v>0</v>
      </c>
      <c r="G1154" s="2">
        <f t="shared" si="22"/>
        <v>172931.53050000002</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224430</v>
      </c>
      <c r="D1155" s="1">
        <f>BILANCA!E178</f>
        <v>252712.38</v>
      </c>
      <c r="E1155" s="1">
        <v>0</v>
      </c>
      <c r="F1155" s="1">
        <v>0</v>
      </c>
      <c r="G1155" s="2">
        <f t="shared" si="22"/>
        <v>125535.01871999999</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53863</v>
      </c>
      <c r="D1156" s="1">
        <f>BILANCA!E179</f>
        <v>113179.56</v>
      </c>
      <c r="E1156" s="1">
        <v>0</v>
      </c>
      <c r="F1156" s="1">
        <v>0</v>
      </c>
      <c r="G1156" s="2">
        <f t="shared" si="22"/>
        <v>48478.426759999995</v>
      </c>
      <c r="H1156" s="2">
        <f t="shared" si="23"/>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406</v>
      </c>
      <c r="D1165" s="1">
        <f>BILANCA!E188</f>
        <v>406.31</v>
      </c>
      <c r="E1165" s="1">
        <v>0</v>
      </c>
      <c r="F1165" s="1">
        <v>0</v>
      </c>
      <c r="G1165" s="2">
        <f t="shared" si="22"/>
        <v>221.78883999999999</v>
      </c>
      <c r="H1165" s="2">
        <f t="shared" si="23"/>
        <v>0.31000000000000227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7786396</v>
      </c>
      <c r="D1214" s="1">
        <f>BILANCA!E237</f>
        <v>7607388.6900000004</v>
      </c>
      <c r="E1214" s="1">
        <v>0</v>
      </c>
      <c r="F1214" s="1">
        <v>0</v>
      </c>
      <c r="G1214" s="2">
        <f t="shared" si="22"/>
        <v>5313271.0507800002</v>
      </c>
      <c r="H1214" s="2">
        <f t="shared" si="23"/>
        <v>0.30999999959021807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7740263</v>
      </c>
      <c r="D1215" s="1">
        <f>BILANCA!E238</f>
        <v>7642861.3799999999</v>
      </c>
      <c r="E1215" s="1">
        <v>0</v>
      </c>
      <c r="F1215" s="1">
        <v>0</v>
      </c>
      <c r="G1215" s="2">
        <f t="shared" si="22"/>
        <v>5342028.6963200001</v>
      </c>
      <c r="H1215" s="2">
        <f t="shared" si="23"/>
        <v>0.37999999988824129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7740263</v>
      </c>
      <c r="D1216" s="1">
        <f>BILANCA!E239</f>
        <v>7642861.3799999999</v>
      </c>
      <c r="E1216" s="1">
        <v>0</v>
      </c>
      <c r="F1216" s="1">
        <v>0</v>
      </c>
      <c r="G1216" s="2">
        <f t="shared" si="22"/>
        <v>5365054.6820800006</v>
      </c>
      <c r="H1216" s="2">
        <f t="shared" si="23"/>
        <v>0.37999999988824129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7646004</v>
      </c>
      <c r="D1217" s="1">
        <f>BILANCA!E240</f>
        <v>7559942.0599999996</v>
      </c>
      <c r="E1217" s="1">
        <v>0</v>
      </c>
      <c r="F1217" s="1">
        <v>0</v>
      </c>
      <c r="G1217" s="2">
        <f t="shared" si="22"/>
        <v>5327217.8200800009</v>
      </c>
      <c r="H1217" s="2">
        <f t="shared" si="23"/>
        <v>5.9999999590218067E-2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94259</v>
      </c>
      <c r="D1218" s="1">
        <f>BILANCA!E241</f>
        <v>82919.320000000007</v>
      </c>
      <c r="E1218" s="1">
        <v>0</v>
      </c>
      <c r="F1218" s="1">
        <v>0</v>
      </c>
      <c r="G1218" s="2">
        <f t="shared" si="22"/>
        <v>61122.945399999997</v>
      </c>
      <c r="H1218" s="2">
        <f t="shared" si="23"/>
        <v>0.32000000000698492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36766</v>
      </c>
      <c r="D1222" s="1">
        <f>BILANCA!E245</f>
        <v>-46503.42</v>
      </c>
      <c r="E1222" s="1">
        <v>0</v>
      </c>
      <c r="F1222" s="1">
        <v>0</v>
      </c>
      <c r="G1222" s="2">
        <f t="shared" si="22"/>
        <v>-13441.560759999997</v>
      </c>
      <c r="H1222" s="2">
        <f t="shared" si="23"/>
        <v>0.41999999999825377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86776</v>
      </c>
      <c r="D1223" s="1">
        <f>BILANCA!E246</f>
        <v>23148.03</v>
      </c>
      <c r="E1223" s="1">
        <v>0</v>
      </c>
      <c r="F1223" s="1">
        <v>0</v>
      </c>
      <c r="G1223" s="2">
        <f t="shared" si="22"/>
        <v>31937.294399999999</v>
      </c>
      <c r="H1223" s="2">
        <f t="shared" si="23"/>
        <v>2.9999999998835847E-2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86776</v>
      </c>
      <c r="D1224" s="1">
        <f>BILANCA!E247</f>
        <v>23148.03</v>
      </c>
      <c r="E1224" s="1">
        <v>0</v>
      </c>
      <c r="F1224" s="1">
        <v>0</v>
      </c>
      <c r="G1224" s="2">
        <f t="shared" si="22"/>
        <v>32070.366459999997</v>
      </c>
      <c r="H1224" s="2">
        <f t="shared" si="23"/>
        <v>2.9999999998835847E-2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50010</v>
      </c>
      <c r="D1227" s="1">
        <f>BILANCA!E250</f>
        <v>69651.45</v>
      </c>
      <c r="E1227" s="1">
        <v>0</v>
      </c>
      <c r="F1227" s="1">
        <v>0</v>
      </c>
      <c r="G1227" s="2">
        <f t="shared" si="22"/>
        <v>46192.347600000001</v>
      </c>
      <c r="H1227" s="2">
        <f t="shared" si="23"/>
        <v>0.44999999999708962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50010</v>
      </c>
      <c r="D1229" s="1">
        <f>BILANCA!E252</f>
        <v>69651.45</v>
      </c>
      <c r="E1229" s="1">
        <v>0</v>
      </c>
      <c r="F1229" s="1">
        <v>0</v>
      </c>
      <c r="G1229" s="2">
        <f t="shared" si="22"/>
        <v>46570.973399999995</v>
      </c>
      <c r="H1229" s="2">
        <f t="shared" si="23"/>
        <v>0.44999999999708962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9367</v>
      </c>
      <c r="D1232" s="1">
        <f>BILANCA!E255</f>
        <v>11030.73</v>
      </c>
      <c r="E1232" s="1">
        <v>0</v>
      </c>
      <c r="F1232" s="1">
        <v>0</v>
      </c>
      <c r="G1232" s="2">
        <f t="shared" si="22"/>
        <v>7825.6865399999997</v>
      </c>
      <c r="H1232" s="2">
        <f t="shared" si="23"/>
        <v>0.27000000000043656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131581</v>
      </c>
      <c r="D1236" s="1">
        <f>BILANCA!E259</f>
        <v>131580.94</v>
      </c>
      <c r="E1236" s="1">
        <v>0</v>
      </c>
      <c r="F1236" s="1">
        <v>0</v>
      </c>
      <c r="G1236" s="2">
        <f t="shared" si="22"/>
        <v>99869.948640000002</v>
      </c>
      <c r="H1236" s="2">
        <f t="shared" si="23"/>
        <v>5.9999999997671694E-2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131581</v>
      </c>
      <c r="D1237" s="1">
        <f>BILANCA!E260</f>
        <v>131580.94</v>
      </c>
      <c r="E1237" s="1">
        <v>0</v>
      </c>
      <c r="F1237" s="1">
        <v>0</v>
      </c>
      <c r="G1237" s="2">
        <f t="shared" si="22"/>
        <v>100264.69151999999</v>
      </c>
      <c r="H1237" s="2">
        <f t="shared" si="23"/>
        <v>5.9999999997671694E-2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9368</v>
      </c>
      <c r="D1240" s="1">
        <f>BILANCA!E264</f>
        <v>11030.73</v>
      </c>
      <c r="E1240" s="1">
        <v>0</v>
      </c>
      <c r="F1240" s="1">
        <v>0</v>
      </c>
      <c r="G1240" s="2">
        <f t="shared" si="22"/>
        <v>8077.37122</v>
      </c>
      <c r="H1240" s="2">
        <f t="shared" si="23"/>
        <v>0.27000000000043656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75444</v>
      </c>
      <c r="D1241" s="1">
        <f>BILANCA!E265</f>
        <v>48603.74</v>
      </c>
      <c r="E1241" s="1">
        <v>0</v>
      </c>
      <c r="F1241" s="1">
        <v>0</v>
      </c>
      <c r="G1241" s="2">
        <f t="shared" si="22"/>
        <v>44544.081839999999</v>
      </c>
      <c r="H1241" s="2">
        <f t="shared" si="23"/>
        <v>0.26000000000203727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406</v>
      </c>
      <c r="D1244" s="1">
        <f>BILANCA!E268</f>
        <v>406.31</v>
      </c>
      <c r="E1244" s="1">
        <v>0</v>
      </c>
      <c r="F1244" s="1">
        <v>0</v>
      </c>
      <c r="G1244" s="2">
        <f t="shared" si="24"/>
        <v>318.05982000000006</v>
      </c>
      <c r="H1244" s="2">
        <f t="shared" si="23"/>
        <v>0.31000000000000227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75444</v>
      </c>
      <c r="D1262" s="1">
        <f>BILANCA!E286</f>
        <v>48603.74</v>
      </c>
      <c r="E1262" s="1">
        <v>0</v>
      </c>
      <c r="F1262" s="1">
        <v>0</v>
      </c>
      <c r="G1262" s="2">
        <f t="shared" si="24"/>
        <v>48169.762920000001</v>
      </c>
      <c r="H1262" s="2">
        <f t="shared" si="23"/>
        <v>0.26000000000203727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278699</v>
      </c>
      <c r="D1264" s="1">
        <f>BILANCA!E288</f>
        <v>366298.25</v>
      </c>
      <c r="E1264" s="1">
        <v>0</v>
      </c>
      <c r="F1264" s="1">
        <v>0</v>
      </c>
      <c r="G1264" s="2">
        <f t="shared" si="24"/>
        <v>284174.03550000006</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406</v>
      </c>
      <c r="D1278" s="1">
        <f>BILANCA!E302</f>
        <v>406.31</v>
      </c>
      <c r="E1278" s="1">
        <v>0</v>
      </c>
      <c r="F1278" s="1">
        <v>0</v>
      </c>
      <c r="G1278" s="2">
        <f t="shared" si="24"/>
        <v>359.49289999999996</v>
      </c>
      <c r="H1278" s="2">
        <f t="shared" si="23"/>
        <v>0.31000000000000227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3755871</v>
      </c>
      <c r="D1408" s="1">
        <f>'RAS-funkcijski'!E114</f>
        <v>4119946.58</v>
      </c>
      <c r="E1408" s="1">
        <v>0</v>
      </c>
      <c r="F1408" s="1">
        <v>0</v>
      </c>
      <c r="G1408" s="2">
        <f t="shared" si="24"/>
        <v>1319534.0575999999</v>
      </c>
      <c r="H1408" s="2">
        <f t="shared" si="2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3755871</v>
      </c>
      <c r="D1409" s="1">
        <f>'RAS-funkcijski'!E115</f>
        <v>4062983.73</v>
      </c>
      <c r="E1409" s="1">
        <v>0</v>
      </c>
      <c r="F1409" s="1">
        <v>0</v>
      </c>
      <c r="G1409" s="2">
        <f t="shared" si="24"/>
        <v>1318884.0690600001</v>
      </c>
      <c r="H1409" s="2">
        <f t="shared" si="27"/>
        <v>0.27000000001862645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3755871</v>
      </c>
      <c r="D1411" s="1">
        <f>'RAS-funkcijski'!E117</f>
        <v>4062983.73</v>
      </c>
      <c r="E1411" s="1">
        <v>0</v>
      </c>
      <c r="F1411" s="1">
        <v>0</v>
      </c>
      <c r="G1411" s="2">
        <f t="shared" si="24"/>
        <v>1342647.7459800001</v>
      </c>
      <c r="H1411" s="2">
        <f t="shared" si="27"/>
        <v>0.27000000001862645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56962.85</v>
      </c>
      <c r="E1420" s="1">
        <v>0</v>
      </c>
      <c r="F1420" s="1">
        <v>0</v>
      </c>
      <c r="G1420" s="2">
        <f t="shared" si="24"/>
        <v>13898.935399999998</v>
      </c>
      <c r="H1420" s="2">
        <f t="shared" si="27"/>
        <v>0.15000000000145519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3755871</v>
      </c>
      <c r="D1435" s="13">
        <f>'RAS-funkcijski'!E141</f>
        <v>4119946.58</v>
      </c>
      <c r="E1435" s="13">
        <v>0</v>
      </c>
      <c r="F1435" s="13">
        <v>0</v>
      </c>
      <c r="G1435" s="14">
        <f t="shared" si="24"/>
        <v>1643419.6899200003</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278698.57</v>
      </c>
      <c r="D1480" s="6"/>
      <c r="E1480" s="6">
        <v>0</v>
      </c>
      <c r="F1480" s="6">
        <v>0</v>
      </c>
      <c r="G1480" s="7">
        <f t="shared" ref="G1480:G1580" si="34">B1480/1000*C1480</f>
        <v>278.69857000000002</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4151116.9600000004</v>
      </c>
      <c r="D1481" s="1">
        <v>0</v>
      </c>
      <c r="E1481" s="1">
        <v>0</v>
      </c>
      <c r="F1481" s="1">
        <v>0</v>
      </c>
      <c r="G1481" s="2">
        <f t="shared" si="34"/>
        <v>8302.2339200000006</v>
      </c>
      <c r="H1481" s="2">
        <f t="shared" si="35"/>
        <v>3.9999999571591616E-2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4007457.74</v>
      </c>
      <c r="D1483" s="1">
        <v>0</v>
      </c>
      <c r="E1483" s="1">
        <v>0</v>
      </c>
      <c r="F1483" s="1">
        <v>0</v>
      </c>
      <c r="G1483" s="2">
        <f t="shared" si="34"/>
        <v>16029.830960000001</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3049291.2</v>
      </c>
      <c r="D1484" s="1">
        <v>0</v>
      </c>
      <c r="E1484" s="1">
        <v>0</v>
      </c>
      <c r="F1484" s="1">
        <v>0</v>
      </c>
      <c r="G1484" s="2">
        <f t="shared" si="34"/>
        <v>15246.456000000002</v>
      </c>
      <c r="H1484" s="2">
        <f t="shared" si="35"/>
        <v>0.20000000018626451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958166.54</v>
      </c>
      <c r="D1485" s="1">
        <v>0</v>
      </c>
      <c r="E1485" s="1">
        <v>0</v>
      </c>
      <c r="F1485" s="1">
        <v>0</v>
      </c>
      <c r="G1485" s="2">
        <f t="shared" si="34"/>
        <v>5748.9992400000001</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143659.22</v>
      </c>
      <c r="D1492" s="1">
        <v>0</v>
      </c>
      <c r="E1492" s="1">
        <v>0</v>
      </c>
      <c r="F1492" s="1">
        <v>0</v>
      </c>
      <c r="G1492" s="2">
        <f t="shared" si="34"/>
        <v>1867.5698599999998</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4063517.2800000003</v>
      </c>
      <c r="D1499" s="1">
        <v>0</v>
      </c>
      <c r="E1499" s="1">
        <v>0</v>
      </c>
      <c r="F1499" s="1">
        <v>0</v>
      </c>
      <c r="G1499" s="2">
        <f t="shared" si="34"/>
        <v>81270.345600000001</v>
      </c>
      <c r="H1499" s="2">
        <f t="shared" si="35"/>
        <v>0.28000000026077032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3919858.06</v>
      </c>
      <c r="D1501" s="1">
        <v>0</v>
      </c>
      <c r="E1501" s="1">
        <v>0</v>
      </c>
      <c r="F1501" s="1">
        <v>0</v>
      </c>
      <c r="G1501" s="2">
        <f t="shared" si="34"/>
        <v>86236.87732</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3021008.46</v>
      </c>
      <c r="D1502" s="1">
        <v>0</v>
      </c>
      <c r="E1502" s="1">
        <v>0</v>
      </c>
      <c r="F1502" s="1">
        <v>0</v>
      </c>
      <c r="G1502" s="2">
        <f t="shared" si="34"/>
        <v>69483.194579999996</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898849.6</v>
      </c>
      <c r="D1503" s="1">
        <v>0</v>
      </c>
      <c r="E1503" s="1">
        <v>0</v>
      </c>
      <c r="F1503" s="1">
        <v>0</v>
      </c>
      <c r="G1503" s="2">
        <f t="shared" si="34"/>
        <v>21572.3904</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143659.22</v>
      </c>
      <c r="D1510" s="1">
        <v>0</v>
      </c>
      <c r="E1510" s="1">
        <v>0</v>
      </c>
      <c r="F1510" s="1">
        <v>0</v>
      </c>
      <c r="G1510" s="2">
        <f t="shared" si="34"/>
        <v>4453.4358199999997</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366298.25</v>
      </c>
      <c r="D1517" s="1">
        <v>0</v>
      </c>
      <c r="E1517" s="1">
        <v>0</v>
      </c>
      <c r="F1517" s="1">
        <v>0</v>
      </c>
      <c r="G1517" s="2">
        <f t="shared" si="34"/>
        <v>13919.333499999999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366298.25</v>
      </c>
      <c r="D1576" s="1">
        <v>0</v>
      </c>
      <c r="E1576" s="1">
        <v>0</v>
      </c>
      <c r="F1576" s="1">
        <v>0</v>
      </c>
      <c r="G1576" s="2">
        <f t="shared" si="34"/>
        <v>35530.930249999998</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366298.25</v>
      </c>
      <c r="D1578" s="1">
        <v>0</v>
      </c>
      <c r="E1578" s="1">
        <v>0</v>
      </c>
      <c r="F1578" s="1">
        <v>0</v>
      </c>
      <c r="G1578" s="2">
        <f t="shared" si="34"/>
        <v>36263.526750000005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11791</v>
      </c>
      <c r="H6" s="19" t="s">
        <v>26</v>
      </c>
      <c r="I6" s="20" t="s">
        <v>27</v>
      </c>
      <c r="J6" s="4"/>
      <c r="L6" s="4"/>
      <c r="M6" s="4"/>
      <c r="N6" s="4"/>
      <c r="O6" s="4"/>
      <c r="P6" s="4"/>
      <c r="Q6" s="4"/>
      <c r="R6" s="4"/>
      <c r="S6" s="4"/>
      <c r="T6" s="4"/>
      <c r="U6" s="4"/>
      <c r="V6" s="4"/>
      <c r="W6" s="4"/>
      <c r="X6" s="4"/>
    </row>
    <row r="7" spans="1:24" ht="15" customHeight="1" x14ac:dyDescent="0.25">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70"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5">
      <c r="A16" s="330" t="s">
        <v>29</v>
      </c>
      <c r="B16" s="326" t="str">
        <f>'PR-RAS'!B6</f>
        <v xml:space="preserve">PRIHODI POSLOVANJA (šifre 61+62+63+64+65+66+67+68) </v>
      </c>
      <c r="C16" s="322"/>
      <c r="D16" s="322"/>
      <c r="E16" s="322"/>
      <c r="F16" s="323"/>
      <c r="G16" s="34" t="str">
        <f>'PR-RAS'!C6</f>
        <v>6</v>
      </c>
      <c r="H16" s="172">
        <f>'PR-RAS'!D6</f>
        <v>3809919</v>
      </c>
      <c r="I16" s="172">
        <f>'PR-RAS'!E6</f>
        <v>4036676.8</v>
      </c>
      <c r="J16" s="4"/>
      <c r="K16" s="4"/>
      <c r="L16" s="4"/>
      <c r="M16" s="4"/>
      <c r="N16" s="4"/>
      <c r="O16" s="4"/>
      <c r="P16" s="4"/>
      <c r="Q16" s="4"/>
      <c r="R16" s="4"/>
      <c r="S16" s="4"/>
      <c r="T16" s="4"/>
      <c r="U16" s="4"/>
      <c r="V16" s="4"/>
      <c r="W16" s="4"/>
      <c r="X16" s="4"/>
    </row>
    <row r="17" spans="1:24" ht="12.75" customHeight="1" x14ac:dyDescent="0.25">
      <c r="A17" s="331"/>
      <c r="B17" s="315" t="str">
        <f>'PR-RAS'!B151</f>
        <v xml:space="preserve">RASHODI POSLOVANJA (šifre 31+32+34+35+36+37+38) </v>
      </c>
      <c r="C17" s="316"/>
      <c r="D17" s="316"/>
      <c r="E17" s="316"/>
      <c r="F17" s="317"/>
      <c r="G17" s="35" t="str">
        <f>'PR-RAS'!C151</f>
        <v>3</v>
      </c>
      <c r="H17" s="172">
        <f>'PR-RAS'!D151</f>
        <v>3649748</v>
      </c>
      <c r="I17" s="172">
        <f>'PR-RAS'!E151</f>
        <v>3976287.36</v>
      </c>
      <c r="J17" s="4"/>
      <c r="K17" s="4"/>
      <c r="L17" s="4"/>
      <c r="M17" s="4"/>
      <c r="N17" s="4"/>
      <c r="O17" s="4"/>
      <c r="P17" s="4"/>
      <c r="Q17" s="4"/>
      <c r="R17" s="4"/>
      <c r="S17" s="4"/>
      <c r="T17" s="4"/>
      <c r="U17" s="4"/>
      <c r="V17" s="4"/>
      <c r="W17" s="4"/>
      <c r="X17" s="4"/>
    </row>
    <row r="18" spans="1:24" ht="12.75" customHeight="1" x14ac:dyDescent="0.25">
      <c r="A18" s="331"/>
      <c r="B18" s="315" t="str">
        <f>'PR-RAS'!B645</f>
        <v>Višak prihoda i primitaka raspoloživ u sljedećem razdoblju (šifre X005 + '9221-9222' - Y005 - '9222-9221')</v>
      </c>
      <c r="C18" s="316"/>
      <c r="D18" s="316"/>
      <c r="E18" s="316"/>
      <c r="F18" s="317"/>
      <c r="G18" s="35" t="str">
        <f>'PR-RAS'!C645</f>
        <v>X006</v>
      </c>
      <c r="H18" s="172">
        <f>'PR-RAS'!D645</f>
        <v>36766</v>
      </c>
      <c r="I18" s="172">
        <f>'PR-RAS'!E645</f>
        <v>0</v>
      </c>
      <c r="J18" s="4"/>
      <c r="K18" s="4"/>
      <c r="L18" s="4"/>
      <c r="M18" s="4"/>
      <c r="N18" s="4"/>
      <c r="O18" s="4"/>
      <c r="P18" s="4"/>
      <c r="Q18" s="4"/>
      <c r="R18" s="4"/>
      <c r="S18" s="4"/>
      <c r="T18" s="4"/>
      <c r="U18" s="4"/>
      <c r="V18" s="4"/>
      <c r="W18" s="4"/>
      <c r="X18" s="4"/>
    </row>
    <row r="19" spans="1:24" ht="12.75" customHeight="1" x14ac:dyDescent="0.25">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46503.420000000267</v>
      </c>
      <c r="J19" s="4"/>
      <c r="K19" s="4"/>
      <c r="L19" s="4"/>
      <c r="M19" s="4"/>
      <c r="N19" s="4"/>
      <c r="O19" s="4"/>
      <c r="P19" s="4"/>
      <c r="Q19" s="4"/>
      <c r="R19" s="4"/>
      <c r="S19" s="4"/>
      <c r="T19" s="4"/>
      <c r="U19" s="4"/>
      <c r="V19" s="4"/>
      <c r="W19" s="4"/>
      <c r="X19" s="4"/>
    </row>
    <row r="20" spans="1:24" ht="12.75" customHeight="1" x14ac:dyDescent="0.25">
      <c r="A20" s="330" t="s">
        <v>32</v>
      </c>
      <c r="B20" s="326" t="str">
        <f>BILANCA!B7</f>
        <v>Nefinancijska imovina (šifre 01+02+03+04+05+06)</v>
      </c>
      <c r="C20" s="322"/>
      <c r="D20" s="322"/>
      <c r="E20" s="322"/>
      <c r="F20" s="323"/>
      <c r="G20" s="159" t="str">
        <f>BILANCA!C7</f>
        <v>B002</v>
      </c>
      <c r="H20" s="174">
        <f>BILANCA!D7</f>
        <v>7738651</v>
      </c>
      <c r="I20" s="175">
        <f>BILANCA!E7</f>
        <v>7641249.3500000006</v>
      </c>
      <c r="J20" s="4"/>
      <c r="K20" s="4"/>
      <c r="L20" s="4"/>
      <c r="M20" s="4"/>
      <c r="N20" s="4"/>
      <c r="O20" s="4"/>
      <c r="P20" s="4"/>
      <c r="Q20" s="4"/>
      <c r="R20" s="4"/>
      <c r="S20" s="4"/>
      <c r="T20" s="4"/>
      <c r="U20" s="4"/>
      <c r="V20" s="4"/>
      <c r="W20" s="4"/>
      <c r="X20" s="4"/>
    </row>
    <row r="21" spans="1:24" ht="12.75" customHeight="1" x14ac:dyDescent="0.25">
      <c r="A21" s="331"/>
      <c r="B21" s="315" t="str">
        <f>BILANCA!B68</f>
        <v>Financijska imovina (šifre 11+12+13+14+15+16+17+19)</v>
      </c>
      <c r="C21" s="316"/>
      <c r="D21" s="316"/>
      <c r="E21" s="316"/>
      <c r="F21" s="317"/>
      <c r="G21" s="160" t="str">
        <f>BILANCA!C68</f>
        <v>1</v>
      </c>
      <c r="H21" s="176">
        <f>BILANCA!D68</f>
        <v>326444</v>
      </c>
      <c r="I21" s="177">
        <f>BILANCA!E68</f>
        <v>332437.58999999997</v>
      </c>
      <c r="J21" s="4"/>
      <c r="K21" s="4"/>
      <c r="L21" s="4"/>
      <c r="M21" s="4"/>
      <c r="N21" s="4"/>
      <c r="O21" s="4"/>
      <c r="P21" s="4"/>
      <c r="Q21" s="4"/>
      <c r="R21" s="4"/>
      <c r="S21" s="4"/>
      <c r="T21" s="4"/>
      <c r="U21" s="4"/>
      <c r="V21" s="4"/>
      <c r="W21" s="4"/>
      <c r="X21" s="4"/>
    </row>
    <row r="22" spans="1:24" ht="12.75" customHeight="1" x14ac:dyDescent="0.25">
      <c r="A22" s="331"/>
      <c r="B22" s="315" t="str">
        <f>BILANCA!B176</f>
        <v xml:space="preserve">Obveze (šifre 23+24+25+26+29) </v>
      </c>
      <c r="C22" s="316"/>
      <c r="D22" s="316"/>
      <c r="E22" s="316"/>
      <c r="F22" s="317"/>
      <c r="G22" s="160" t="str">
        <f>BILANCA!C176</f>
        <v>2</v>
      </c>
      <c r="H22" s="176">
        <f>BILANCA!D176</f>
        <v>278699</v>
      </c>
      <c r="I22" s="177">
        <f>BILANCA!E176</f>
        <v>366298.25</v>
      </c>
      <c r="J22" s="4"/>
      <c r="K22" s="4"/>
      <c r="L22" s="4"/>
      <c r="M22" s="4"/>
      <c r="N22" s="4"/>
      <c r="O22" s="4"/>
      <c r="P22" s="4"/>
      <c r="Q22" s="4"/>
      <c r="R22" s="4"/>
      <c r="S22" s="4"/>
      <c r="T22" s="4"/>
      <c r="U22" s="4"/>
      <c r="V22" s="4"/>
      <c r="W22" s="4"/>
      <c r="X22" s="4"/>
    </row>
    <row r="23" spans="1:24" ht="12.75" customHeight="1" x14ac:dyDescent="0.25">
      <c r="A23" s="332"/>
      <c r="B23" s="318" t="str">
        <f>BILANCA!B237</f>
        <v>Vlastiti izvori (šifre 91 + 922 - 93 + 96 do 98)</v>
      </c>
      <c r="C23" s="319"/>
      <c r="D23" s="319"/>
      <c r="E23" s="319"/>
      <c r="F23" s="320"/>
      <c r="G23" s="161" t="str">
        <f>BILANCA!C237</f>
        <v>9</v>
      </c>
      <c r="H23" s="178">
        <f>BILANCA!D237</f>
        <v>7786396</v>
      </c>
      <c r="I23" s="179">
        <f>BILANCA!E237</f>
        <v>7607388.6900000004</v>
      </c>
      <c r="J23" s="4"/>
      <c r="K23" s="4"/>
      <c r="L23" s="4"/>
      <c r="M23" s="4"/>
      <c r="N23" s="4"/>
      <c r="O23" s="4"/>
      <c r="P23" s="4"/>
      <c r="Q23" s="4"/>
      <c r="R23" s="4"/>
      <c r="S23" s="4"/>
      <c r="T23" s="4"/>
      <c r="U23" s="4"/>
      <c r="V23" s="4"/>
      <c r="W23" s="4"/>
      <c r="X23" s="4"/>
    </row>
    <row r="24" spans="1:24" ht="12.75" customHeight="1" x14ac:dyDescent="0.25">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1"/>
      <c r="B27" s="315" t="str">
        <f>'RAS-funkcijski'!B114</f>
        <v>Obrazovanje (šifre 091+092+093+094+095+096+097+098)</v>
      </c>
      <c r="C27" s="316"/>
      <c r="D27" s="316"/>
      <c r="E27" s="316"/>
      <c r="F27" s="317"/>
      <c r="G27" s="160" t="str">
        <f>'RAS-funkcijski'!C114</f>
        <v>09</v>
      </c>
      <c r="H27" s="176">
        <f>'RAS-funkcijski'!D114</f>
        <v>3755871</v>
      </c>
      <c r="I27" s="177">
        <f>'RAS-funkcijski'!E114</f>
        <v>4119946.58</v>
      </c>
      <c r="J27" s="4"/>
      <c r="K27" s="4"/>
      <c r="L27" s="4"/>
      <c r="M27" s="4"/>
      <c r="N27" s="4"/>
      <c r="O27" s="4"/>
      <c r="P27" s="4"/>
      <c r="Q27" s="4"/>
      <c r="R27" s="4"/>
      <c r="S27" s="4"/>
      <c r="T27" s="4"/>
      <c r="U27" s="4"/>
      <c r="V27" s="4"/>
      <c r="W27" s="4"/>
      <c r="X27" s="4"/>
    </row>
    <row r="28" spans="1:24" ht="12.75" customHeight="1" x14ac:dyDescent="0.25">
      <c r="A28" s="332"/>
      <c r="B28" s="318" t="str">
        <f>'RAS-funkcijski'!B141</f>
        <v>Kontrolni zbroj (šifre 01+02+03+04+05+06+07+08+09+10)</v>
      </c>
      <c r="C28" s="319"/>
      <c r="D28" s="319"/>
      <c r="E28" s="319"/>
      <c r="F28" s="320"/>
      <c r="G28" s="161" t="str">
        <f>'RAS-funkcijski'!C141</f>
        <v>R1</v>
      </c>
      <c r="H28" s="180">
        <f>'RAS-funkcijski'!D141</f>
        <v>3755871</v>
      </c>
      <c r="I28" s="181">
        <f>'RAS-funkcijski'!E141</f>
        <v>4119946.58</v>
      </c>
      <c r="J28" s="4"/>
      <c r="K28" s="4"/>
      <c r="L28" s="4"/>
      <c r="M28" s="4"/>
      <c r="N28" s="4"/>
      <c r="O28" s="4"/>
      <c r="P28" s="4"/>
      <c r="Q28" s="4"/>
      <c r="R28" s="4"/>
      <c r="S28" s="4"/>
      <c r="T28" s="4"/>
      <c r="U28" s="4"/>
      <c r="V28" s="4"/>
      <c r="W28" s="4"/>
      <c r="X28" s="4"/>
    </row>
    <row r="29" spans="1:24" ht="12.75" customHeight="1" x14ac:dyDescent="0.25">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278698.57</v>
      </c>
      <c r="J33" s="4"/>
      <c r="K33" s="4"/>
      <c r="L33" s="4"/>
      <c r="M33" s="4"/>
      <c r="N33" s="4"/>
      <c r="O33" s="4"/>
      <c r="P33" s="4"/>
      <c r="Q33" s="4"/>
      <c r="R33" s="4"/>
      <c r="S33" s="4"/>
      <c r="T33" s="4"/>
      <c r="U33" s="4"/>
      <c r="V33" s="4"/>
      <c r="W33" s="4"/>
      <c r="X33" s="4"/>
    </row>
    <row r="34" spans="1:24" ht="12.75" customHeight="1" x14ac:dyDescent="0.25">
      <c r="A34" s="331"/>
      <c r="B34" s="315" t="str">
        <f>OBVEZE!B42</f>
        <v>Stanje obveza na kraju izvještajnog razdoblja (šifre V001+V002-V004) i (šifre V007+V009)</v>
      </c>
      <c r="C34" s="316"/>
      <c r="D34" s="316"/>
      <c r="E34" s="316"/>
      <c r="F34" s="317"/>
      <c r="G34" s="160" t="str">
        <f>OBVEZE!C42</f>
        <v>V006</v>
      </c>
      <c r="H34" s="176" t="s">
        <v>46</v>
      </c>
      <c r="I34" s="177">
        <f>OBVEZE!D42</f>
        <v>366298.25</v>
      </c>
      <c r="J34" s="4"/>
      <c r="K34" s="4"/>
      <c r="L34" s="4"/>
      <c r="M34" s="4"/>
      <c r="N34" s="4"/>
      <c r="O34" s="4"/>
      <c r="P34" s="4"/>
      <c r="Q34" s="4"/>
      <c r="R34" s="4"/>
      <c r="S34" s="4"/>
      <c r="T34" s="4"/>
      <c r="U34" s="4"/>
      <c r="V34" s="4"/>
      <c r="W34" s="4"/>
      <c r="X34" s="4"/>
    </row>
    <row r="35" spans="1:24" ht="12.75" customHeight="1" x14ac:dyDescent="0.25">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2"/>
      <c r="B36" s="318" t="str">
        <f>OBVEZE!B101</f>
        <v>Stanje nedospjelih obveza na kraju izvještajnog razdoblja (šifre V010 + ND23 + ND24 + 'ND dio 25,26')</v>
      </c>
      <c r="C36" s="319"/>
      <c r="D36" s="319"/>
      <c r="E36" s="319"/>
      <c r="F36" s="320"/>
      <c r="G36" s="161" t="str">
        <f>OBVEZE!C101</f>
        <v>V009</v>
      </c>
      <c r="H36" s="180" t="s">
        <v>46</v>
      </c>
      <c r="I36" s="181">
        <f>OBVEZE!D101</f>
        <v>366298.25</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C640" sqref="C640"/>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2" t="s">
        <v>48</v>
      </c>
      <c r="B2" s="353"/>
      <c r="C2" s="353"/>
      <c r="D2" s="353"/>
      <c r="E2" s="353"/>
      <c r="F2" s="353"/>
    </row>
    <row r="3" spans="1:25" s="224" customFormat="1" ht="48" x14ac:dyDescent="0.25">
      <c r="A3" s="310" t="s">
        <v>49</v>
      </c>
      <c r="B3" s="311" t="s">
        <v>41</v>
      </c>
      <c r="C3" s="285" t="s">
        <v>42</v>
      </c>
      <c r="D3" s="311" t="s">
        <v>50</v>
      </c>
      <c r="E3" s="311" t="s">
        <v>51</v>
      </c>
      <c r="F3" s="286"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4" t="s">
        <v>54</v>
      </c>
      <c r="B5" s="355"/>
      <c r="C5" s="216"/>
      <c r="D5" s="74"/>
      <c r="E5" s="74"/>
      <c r="F5" s="61"/>
    </row>
    <row r="6" spans="1:25" ht="12.75" customHeight="1" x14ac:dyDescent="0.2">
      <c r="A6" s="55">
        <v>6</v>
      </c>
      <c r="B6" s="87" t="s">
        <v>55</v>
      </c>
      <c r="C6" s="52" t="s">
        <v>56</v>
      </c>
      <c r="D6" s="53">
        <f>D7+D44+D50+D82+D106+D124+D133+D139</f>
        <v>3809919</v>
      </c>
      <c r="E6" s="53">
        <f>E7+E44+E50+E82+E106+E124+E133+E139</f>
        <v>4036676.8</v>
      </c>
      <c r="F6" s="54">
        <f t="shared" ref="F6:F131" si="0">IF(D6&lt;&gt;0,IF(E6/D6&gt;=100,"&gt;&gt;100",E6/D6*100),"-")</f>
        <v>105.9517748277588</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3146185</v>
      </c>
      <c r="E50" s="53">
        <f>E51+E54+E59+E62+E65+E68+E71+E74+E77</f>
        <v>3256312.92</v>
      </c>
      <c r="F50" s="54">
        <f t="shared" si="0"/>
        <v>103.50036377390394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3055783</v>
      </c>
      <c r="E68" s="53">
        <f t="shared" si="15"/>
        <v>3194963.23</v>
      </c>
      <c r="F68" s="54">
        <f t="shared" si="0"/>
        <v>104.55465031384755</v>
      </c>
    </row>
    <row r="69" spans="1:6" ht="12.75" customHeight="1" x14ac:dyDescent="0.2">
      <c r="A69" s="55" t="s">
        <v>181</v>
      </c>
      <c r="B69" s="87" t="s">
        <v>182</v>
      </c>
      <c r="C69" s="52" t="s">
        <v>181</v>
      </c>
      <c r="D69" s="244">
        <v>3017731</v>
      </c>
      <c r="E69" s="244">
        <v>3162445.92</v>
      </c>
      <c r="F69" s="54">
        <f t="shared" si="0"/>
        <v>104.79548773565304</v>
      </c>
    </row>
    <row r="70" spans="1:6" ht="12" x14ac:dyDescent="0.2">
      <c r="A70" s="55" t="s">
        <v>183</v>
      </c>
      <c r="B70" s="87" t="s">
        <v>184</v>
      </c>
      <c r="C70" s="52" t="s">
        <v>183</v>
      </c>
      <c r="D70" s="244">
        <v>38052</v>
      </c>
      <c r="E70" s="244">
        <v>32517.31</v>
      </c>
      <c r="F70" s="54">
        <f t="shared" si="0"/>
        <v>85.454930095658582</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73508</v>
      </c>
      <c r="E74" s="53">
        <f t="shared" si="17"/>
        <v>0</v>
      </c>
      <c r="F74" s="54">
        <f t="shared" si="0"/>
        <v>0</v>
      </c>
    </row>
    <row r="75" spans="1:6" ht="12.75" customHeight="1" x14ac:dyDescent="0.2">
      <c r="A75" s="55" t="s">
        <v>193</v>
      </c>
      <c r="B75" s="87" t="s">
        <v>194</v>
      </c>
      <c r="C75" s="52" t="s">
        <v>193</v>
      </c>
      <c r="D75" s="244">
        <v>73508</v>
      </c>
      <c r="E75" s="244"/>
      <c r="F75" s="54">
        <f t="shared" si="0"/>
        <v>0</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16894</v>
      </c>
      <c r="E77" s="53">
        <f t="shared" si="18"/>
        <v>61349.69</v>
      </c>
      <c r="F77" s="54">
        <f t="shared" si="0"/>
        <v>363.14484432342846</v>
      </c>
    </row>
    <row r="78" spans="1:6" ht="12.75" customHeight="1" x14ac:dyDescent="0.2">
      <c r="A78" s="55">
        <v>6391</v>
      </c>
      <c r="B78" s="87" t="s">
        <v>199</v>
      </c>
      <c r="C78" s="52" t="s">
        <v>200</v>
      </c>
      <c r="D78" s="244">
        <v>201</v>
      </c>
      <c r="E78" s="244">
        <v>8309.86</v>
      </c>
      <c r="F78" s="54">
        <f t="shared" si="0"/>
        <v>4134.2587064676618</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v>16693</v>
      </c>
      <c r="E80" s="244">
        <v>53039.83</v>
      </c>
      <c r="F80" s="54">
        <f t="shared" si="0"/>
        <v>317.73695561013596</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12429</v>
      </c>
      <c r="E106" s="53">
        <f t="shared" si="23"/>
        <v>44325.55</v>
      </c>
      <c r="F106" s="54">
        <f t="shared" si="0"/>
        <v>356.63005873360692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12429</v>
      </c>
      <c r="E112" s="53">
        <f t="shared" si="25"/>
        <v>44325.55</v>
      </c>
      <c r="F112" s="54">
        <f t="shared" si="0"/>
        <v>356.63005873360692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12429</v>
      </c>
      <c r="E117" s="244">
        <v>44325.55</v>
      </c>
      <c r="F117" s="54">
        <f t="shared" si="0"/>
        <v>356.63005873360692</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14809</v>
      </c>
      <c r="E124" s="53">
        <f t="shared" si="27"/>
        <v>29751.5</v>
      </c>
      <c r="F124" s="54">
        <f t="shared" si="0"/>
        <v>200.90147883044094</v>
      </c>
    </row>
    <row r="125" spans="1:6" ht="12.75" customHeight="1" x14ac:dyDescent="0.2">
      <c r="A125" s="55">
        <v>661</v>
      </c>
      <c r="B125" s="88" t="s">
        <v>293</v>
      </c>
      <c r="C125" s="52" t="s">
        <v>294</v>
      </c>
      <c r="D125" s="53">
        <f t="shared" ref="D125:E125" si="28">SUM(D126:D127)</f>
        <v>14809</v>
      </c>
      <c r="E125" s="53">
        <f t="shared" si="28"/>
        <v>29751.5</v>
      </c>
      <c r="F125" s="54">
        <f t="shared" si="0"/>
        <v>200.90147883044094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14809</v>
      </c>
      <c r="E127" s="244">
        <v>29751.5</v>
      </c>
      <c r="F127" s="54">
        <f t="shared" si="0"/>
        <v>200.90147883044094</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636496</v>
      </c>
      <c r="E133" s="53">
        <f t="shared" si="30"/>
        <v>706286.83</v>
      </c>
      <c r="F133" s="54">
        <f t="shared" ref="F133:F223" si="31">IF(D133&lt;&gt;0,IF(E133/D133&gt;=100,"&gt;&gt;100",E133/D133*100),"-")</f>
        <v>110.96484973982554</v>
      </c>
    </row>
    <row r="134" spans="1:6" ht="22.8" x14ac:dyDescent="0.2">
      <c r="A134" s="55">
        <v>671</v>
      </c>
      <c r="B134" s="234" t="s">
        <v>311</v>
      </c>
      <c r="C134" s="52" t="s">
        <v>312</v>
      </c>
      <c r="D134" s="53">
        <f t="shared" ref="D134:E134" si="32">SUM(D135:D137)</f>
        <v>636496</v>
      </c>
      <c r="E134" s="53">
        <f t="shared" si="32"/>
        <v>706286.83</v>
      </c>
      <c r="F134" s="54">
        <f t="shared" si="31"/>
        <v>110.96484973982554</v>
      </c>
    </row>
    <row r="135" spans="1:6" ht="12.75" customHeight="1" x14ac:dyDescent="0.2">
      <c r="A135" s="55">
        <v>6711</v>
      </c>
      <c r="B135" s="87" t="s">
        <v>313</v>
      </c>
      <c r="C135" s="52" t="s">
        <v>314</v>
      </c>
      <c r="D135" s="244">
        <v>601153</v>
      </c>
      <c r="E135" s="244">
        <v>614786.82999999996</v>
      </c>
      <c r="F135" s="54">
        <f t="shared" si="31"/>
        <v>102.2679467623051</v>
      </c>
    </row>
    <row r="136" spans="1:6" ht="22.8" x14ac:dyDescent="0.2">
      <c r="A136" s="55">
        <v>6712</v>
      </c>
      <c r="B136" s="234" t="s">
        <v>315</v>
      </c>
      <c r="C136" s="52" t="s">
        <v>316</v>
      </c>
      <c r="D136" s="244">
        <v>35343</v>
      </c>
      <c r="E136" s="244">
        <v>91500</v>
      </c>
      <c r="F136" s="54">
        <f t="shared" si="31"/>
        <v>258.89143536202363</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3649748</v>
      </c>
      <c r="E151" s="53">
        <f t="shared" si="35"/>
        <v>3976287.36</v>
      </c>
      <c r="F151" s="54">
        <f t="shared" si="31"/>
        <v>108.94690153950354</v>
      </c>
    </row>
    <row r="152" spans="1:6" ht="12.75" customHeight="1" x14ac:dyDescent="0.2">
      <c r="A152" s="55">
        <v>31</v>
      </c>
      <c r="B152" s="87" t="s">
        <v>346</v>
      </c>
      <c r="C152" s="52" t="s">
        <v>35</v>
      </c>
      <c r="D152" s="53">
        <f t="shared" ref="D152:E152" si="36">D153+D158+D159</f>
        <v>2866645</v>
      </c>
      <c r="E152" s="53">
        <f t="shared" si="36"/>
        <v>3021008.46</v>
      </c>
      <c r="F152" s="54">
        <f t="shared" si="31"/>
        <v>105.38481255962981</v>
      </c>
    </row>
    <row r="153" spans="1:6" ht="12.75" customHeight="1" x14ac:dyDescent="0.2">
      <c r="A153" s="55">
        <v>311</v>
      </c>
      <c r="B153" s="87" t="s">
        <v>347</v>
      </c>
      <c r="C153" s="52" t="s">
        <v>348</v>
      </c>
      <c r="D153" s="53">
        <f t="shared" ref="D153:E153" si="37">SUM(D154:D157)</f>
        <v>2373570</v>
      </c>
      <c r="E153" s="53">
        <f t="shared" si="37"/>
        <v>2491299.52</v>
      </c>
      <c r="F153" s="54">
        <f t="shared" si="31"/>
        <v>104.96001887452235</v>
      </c>
    </row>
    <row r="154" spans="1:6" ht="12.75" customHeight="1" x14ac:dyDescent="0.2">
      <c r="A154" s="55">
        <v>3111</v>
      </c>
      <c r="B154" s="87" t="s">
        <v>349</v>
      </c>
      <c r="C154" s="52" t="s">
        <v>350</v>
      </c>
      <c r="D154" s="244">
        <v>2373570</v>
      </c>
      <c r="E154" s="244">
        <v>2491299.52</v>
      </c>
      <c r="F154" s="54">
        <f t="shared" si="31"/>
        <v>104.96001887452235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101436</v>
      </c>
      <c r="E158" s="244">
        <v>118644.55</v>
      </c>
      <c r="F158" s="54">
        <f t="shared" si="31"/>
        <v>116.96493355416224</v>
      </c>
    </row>
    <row r="159" spans="1:6" ht="12.75" customHeight="1" x14ac:dyDescent="0.2">
      <c r="A159" s="55">
        <v>313</v>
      </c>
      <c r="B159" s="87" t="s">
        <v>359</v>
      </c>
      <c r="C159" s="52" t="s">
        <v>360</v>
      </c>
      <c r="D159" s="53">
        <f t="shared" ref="D159:E159" si="38">SUM(D160:D162)</f>
        <v>391639</v>
      </c>
      <c r="E159" s="53">
        <f t="shared" si="38"/>
        <v>411064.39</v>
      </c>
      <c r="F159" s="54">
        <f t="shared" si="31"/>
        <v>104.96002441023494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391639</v>
      </c>
      <c r="E161" s="244">
        <v>411064.39</v>
      </c>
      <c r="F161" s="54">
        <f t="shared" si="31"/>
        <v>104.96002441023494</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783103</v>
      </c>
      <c r="E163" s="53">
        <f t="shared" si="39"/>
        <v>955278.89999999991</v>
      </c>
      <c r="F163" s="54">
        <f t="shared" si="31"/>
        <v>121.98636705516385</v>
      </c>
    </row>
    <row r="164" spans="1:6" ht="12.75" customHeight="1" x14ac:dyDescent="0.2">
      <c r="A164" s="55">
        <v>321</v>
      </c>
      <c r="B164" s="87" t="s">
        <v>368</v>
      </c>
      <c r="C164" s="52" t="s">
        <v>369</v>
      </c>
      <c r="D164" s="53">
        <f t="shared" ref="D164:E164" si="40">SUM(D165:D168)</f>
        <v>157093</v>
      </c>
      <c r="E164" s="53">
        <f t="shared" si="40"/>
        <v>215437.96</v>
      </c>
      <c r="F164" s="54">
        <f t="shared" si="31"/>
        <v>137.14039454335966</v>
      </c>
    </row>
    <row r="165" spans="1:6" ht="12.75" customHeight="1" x14ac:dyDescent="0.2">
      <c r="A165" s="55">
        <v>3211</v>
      </c>
      <c r="B165" s="87" t="s">
        <v>370</v>
      </c>
      <c r="C165" s="52" t="s">
        <v>371</v>
      </c>
      <c r="D165" s="244">
        <v>5765</v>
      </c>
      <c r="E165" s="244">
        <v>64110.62</v>
      </c>
      <c r="F165" s="54">
        <f t="shared" si="31"/>
        <v>1112.0662619254119</v>
      </c>
    </row>
    <row r="166" spans="1:6" ht="12.75" customHeight="1" x14ac:dyDescent="0.2">
      <c r="A166" s="55">
        <v>3212</v>
      </c>
      <c r="B166" s="87" t="s">
        <v>372</v>
      </c>
      <c r="C166" s="52" t="s">
        <v>373</v>
      </c>
      <c r="D166" s="244">
        <v>131310</v>
      </c>
      <c r="E166" s="244">
        <v>148337.34</v>
      </c>
      <c r="F166" s="54">
        <f t="shared" si="31"/>
        <v>112.96728352753027</v>
      </c>
    </row>
    <row r="167" spans="1:6" ht="12.75" customHeight="1" x14ac:dyDescent="0.2">
      <c r="A167" s="55">
        <v>3213</v>
      </c>
      <c r="B167" s="87" t="s">
        <v>374</v>
      </c>
      <c r="C167" s="52" t="s">
        <v>375</v>
      </c>
      <c r="D167" s="244">
        <v>20018</v>
      </c>
      <c r="E167" s="244">
        <v>2990</v>
      </c>
      <c r="F167" s="54">
        <f t="shared" si="31"/>
        <v>14.936557098611249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154747</v>
      </c>
      <c r="E169" s="53">
        <f t="shared" si="41"/>
        <v>211525.27</v>
      </c>
      <c r="F169" s="54">
        <f t="shared" si="31"/>
        <v>136.6910311670016</v>
      </c>
    </row>
    <row r="170" spans="1:6" ht="12.75" customHeight="1" x14ac:dyDescent="0.2">
      <c r="A170" s="55">
        <v>3221</v>
      </c>
      <c r="B170" s="87" t="s">
        <v>380</v>
      </c>
      <c r="C170" s="52" t="s">
        <v>381</v>
      </c>
      <c r="D170" s="244">
        <v>26744</v>
      </c>
      <c r="E170" s="244">
        <v>42400.82</v>
      </c>
      <c r="F170" s="54">
        <f t="shared" si="31"/>
        <v>158.54329943164822</v>
      </c>
    </row>
    <row r="171" spans="1:6" ht="12.75" customHeight="1" x14ac:dyDescent="0.2">
      <c r="A171" s="55">
        <v>3222</v>
      </c>
      <c r="B171" s="87" t="s">
        <v>382</v>
      </c>
      <c r="C171" s="52" t="s">
        <v>383</v>
      </c>
      <c r="D171" s="244">
        <v>18093</v>
      </c>
      <c r="E171" s="244">
        <v>64386.63</v>
      </c>
      <c r="F171" s="54">
        <f t="shared" si="31"/>
        <v>355.86486486486484</v>
      </c>
    </row>
    <row r="172" spans="1:6" ht="12.75" customHeight="1" x14ac:dyDescent="0.2">
      <c r="A172" s="55">
        <v>3223</v>
      </c>
      <c r="B172" s="87" t="s">
        <v>384</v>
      </c>
      <c r="C172" s="52" t="s">
        <v>385</v>
      </c>
      <c r="D172" s="244">
        <v>96175</v>
      </c>
      <c r="E172" s="244">
        <v>101132.99</v>
      </c>
      <c r="F172" s="54">
        <f t="shared" si="31"/>
        <v>105.1551754613985</v>
      </c>
    </row>
    <row r="173" spans="1:6" ht="12.75" customHeight="1" x14ac:dyDescent="0.2">
      <c r="A173" s="55">
        <v>3224</v>
      </c>
      <c r="B173" s="87" t="s">
        <v>386</v>
      </c>
      <c r="C173" s="52" t="s">
        <v>387</v>
      </c>
      <c r="D173" s="244">
        <v>12290</v>
      </c>
      <c r="E173" s="244">
        <v>2804.83</v>
      </c>
      <c r="F173" s="54">
        <f t="shared" si="31"/>
        <v>22.822050447518308</v>
      </c>
    </row>
    <row r="174" spans="1:6" ht="12.75" customHeight="1" x14ac:dyDescent="0.2">
      <c r="A174" s="55">
        <v>3225</v>
      </c>
      <c r="B174" s="87" t="s">
        <v>388</v>
      </c>
      <c r="C174" s="52" t="s">
        <v>389</v>
      </c>
      <c r="D174" s="244"/>
      <c r="E174" s="244"/>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1445</v>
      </c>
      <c r="E176" s="244">
        <v>800</v>
      </c>
      <c r="F176" s="54">
        <f t="shared" si="31"/>
        <v>55.363321799307961</v>
      </c>
    </row>
    <row r="177" spans="1:6" ht="12.75" customHeight="1" x14ac:dyDescent="0.2">
      <c r="A177" s="55">
        <v>323</v>
      </c>
      <c r="B177" s="87" t="s">
        <v>394</v>
      </c>
      <c r="C177" s="52" t="s">
        <v>395</v>
      </c>
      <c r="D177" s="53">
        <f t="shared" ref="D177:E177" si="42">SUM(D178:D186)</f>
        <v>443277</v>
      </c>
      <c r="E177" s="53">
        <f t="shared" si="42"/>
        <v>486455.17</v>
      </c>
      <c r="F177" s="54">
        <f t="shared" si="31"/>
        <v>109.74067456691866</v>
      </c>
    </row>
    <row r="178" spans="1:6" ht="12.75" customHeight="1" x14ac:dyDescent="0.2">
      <c r="A178" s="55">
        <v>3231</v>
      </c>
      <c r="B178" s="87" t="s">
        <v>396</v>
      </c>
      <c r="C178" s="52" t="s">
        <v>397</v>
      </c>
      <c r="D178" s="244">
        <v>11423</v>
      </c>
      <c r="E178" s="244">
        <v>10769.56</v>
      </c>
      <c r="F178" s="54">
        <f t="shared" si="31"/>
        <v>94.279611310513872</v>
      </c>
    </row>
    <row r="179" spans="1:6" ht="12.75" customHeight="1" x14ac:dyDescent="0.2">
      <c r="A179" s="55">
        <v>3232</v>
      </c>
      <c r="B179" s="87" t="s">
        <v>398</v>
      </c>
      <c r="C179" s="52" t="s">
        <v>399</v>
      </c>
      <c r="D179" s="244">
        <v>39867</v>
      </c>
      <c r="E179" s="244">
        <v>13864.63</v>
      </c>
      <c r="F179" s="54">
        <f t="shared" si="31"/>
        <v>34.77720922065869</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30833</v>
      </c>
      <c r="E181" s="244">
        <v>33110.74</v>
      </c>
      <c r="F181" s="54">
        <f t="shared" si="31"/>
        <v>107.38734472805112</v>
      </c>
    </row>
    <row r="182" spans="1:6" ht="12.75" customHeight="1" x14ac:dyDescent="0.2">
      <c r="A182" s="55">
        <v>3235</v>
      </c>
      <c r="B182" s="87" t="s">
        <v>404</v>
      </c>
      <c r="C182" s="52" t="s">
        <v>405</v>
      </c>
      <c r="D182" s="244">
        <v>321714</v>
      </c>
      <c r="E182" s="244">
        <v>388574</v>
      </c>
      <c r="F182" s="54">
        <f t="shared" si="31"/>
        <v>120.78243408741926</v>
      </c>
    </row>
    <row r="183" spans="1:6" ht="12.75" customHeight="1" x14ac:dyDescent="0.2">
      <c r="A183" s="55">
        <v>3236</v>
      </c>
      <c r="B183" s="87" t="s">
        <v>406</v>
      </c>
      <c r="C183" s="52" t="s">
        <v>407</v>
      </c>
      <c r="D183" s="244">
        <v>5790</v>
      </c>
      <c r="E183" s="244">
        <v>7300</v>
      </c>
      <c r="F183" s="54">
        <f t="shared" si="31"/>
        <v>126.07944732297062</v>
      </c>
    </row>
    <row r="184" spans="1:6" ht="12.75" customHeight="1" x14ac:dyDescent="0.2">
      <c r="A184" s="55">
        <v>3237</v>
      </c>
      <c r="B184" s="87" t="s">
        <v>408</v>
      </c>
      <c r="C184" s="52" t="s">
        <v>409</v>
      </c>
      <c r="D184" s="244">
        <v>14576</v>
      </c>
      <c r="E184" s="244">
        <v>18090.990000000002</v>
      </c>
      <c r="F184" s="54">
        <f t="shared" si="31"/>
        <v>124.11491492864985</v>
      </c>
    </row>
    <row r="185" spans="1:6" ht="12.75" customHeight="1" x14ac:dyDescent="0.2">
      <c r="A185" s="55">
        <v>3238</v>
      </c>
      <c r="B185" s="87" t="s">
        <v>410</v>
      </c>
      <c r="C185" s="52" t="s">
        <v>411</v>
      </c>
      <c r="D185" s="244">
        <v>18684</v>
      </c>
      <c r="E185" s="244">
        <v>14245.25</v>
      </c>
      <c r="F185" s="54">
        <f t="shared" si="31"/>
        <v>76.243042175123094</v>
      </c>
    </row>
    <row r="186" spans="1:6" ht="12.75" customHeight="1" x14ac:dyDescent="0.2">
      <c r="A186" s="55">
        <v>3239</v>
      </c>
      <c r="B186" s="87" t="s">
        <v>412</v>
      </c>
      <c r="C186" s="52" t="s">
        <v>413</v>
      </c>
      <c r="D186" s="244">
        <v>390</v>
      </c>
      <c r="E186" s="244">
        <v>500</v>
      </c>
      <c r="F186" s="54">
        <f t="shared" si="31"/>
        <v>128.2051282051282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27986</v>
      </c>
      <c r="E188" s="53">
        <f t="shared" si="43"/>
        <v>41860.5</v>
      </c>
      <c r="F188" s="54">
        <f t="shared" si="31"/>
        <v>149.57657400128636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2533</v>
      </c>
      <c r="E190" s="244">
        <v>2207.62</v>
      </c>
      <c r="F190" s="54">
        <f t="shared" si="31"/>
        <v>87.154362416107375</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1300</v>
      </c>
      <c r="E192" s="244">
        <v>1370</v>
      </c>
      <c r="F192" s="54">
        <f t="shared" si="31"/>
        <v>105.38461538461539</v>
      </c>
    </row>
    <row r="193" spans="1:6" ht="12.75" customHeight="1" x14ac:dyDescent="0.2">
      <c r="A193" s="55">
        <v>3295</v>
      </c>
      <c r="B193" s="87" t="s">
        <v>426</v>
      </c>
      <c r="C193" s="52" t="s">
        <v>427</v>
      </c>
      <c r="D193" s="244">
        <v>10162</v>
      </c>
      <c r="E193" s="244">
        <v>11250</v>
      </c>
      <c r="F193" s="54">
        <f t="shared" si="31"/>
        <v>110.70655382798662</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13991</v>
      </c>
      <c r="E195" s="244">
        <v>27032.880000000001</v>
      </c>
      <c r="F195" s="54">
        <f t="shared" si="31"/>
        <v>193.21621042098494</v>
      </c>
    </row>
    <row r="196" spans="1:6" ht="12.75" customHeight="1" x14ac:dyDescent="0.2">
      <c r="A196" s="55">
        <v>34</v>
      </c>
      <c r="B196" s="234" t="s">
        <v>432</v>
      </c>
      <c r="C196" s="52" t="s">
        <v>433</v>
      </c>
      <c r="D196" s="53">
        <f t="shared" ref="D196:E196" si="44">D197+D202+D210</f>
        <v>0</v>
      </c>
      <c r="E196" s="53">
        <f t="shared" si="44"/>
        <v>0</v>
      </c>
      <c r="F196" s="54" t="str">
        <f t="shared" si="31"/>
        <v>-</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0</v>
      </c>
      <c r="E210" s="53">
        <f t="shared" si="47"/>
        <v>0</v>
      </c>
      <c r="F210" s="54" t="str">
        <f t="shared" si="31"/>
        <v>-</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3649748</v>
      </c>
      <c r="E289" s="53">
        <f t="shared" si="79"/>
        <v>3976287.36</v>
      </c>
      <c r="F289" s="54">
        <f t="shared" si="76"/>
        <v>108.94690153950354</v>
      </c>
    </row>
    <row r="290" spans="1:6" ht="12.75" customHeight="1" x14ac:dyDescent="0.2">
      <c r="A290" s="55" t="s">
        <v>605</v>
      </c>
      <c r="B290" s="87" t="s">
        <v>616</v>
      </c>
      <c r="C290" s="52" t="s">
        <v>617</v>
      </c>
      <c r="D290" s="53">
        <f>IF(D6&gt;=D289,D6-D289,0)</f>
        <v>160171</v>
      </c>
      <c r="E290" s="53">
        <f>IF(E6&gt;=E289,E6-E289,0)</f>
        <v>60389.439999999944</v>
      </c>
      <c r="F290" s="54">
        <f t="shared" si="76"/>
        <v>37.703104806737763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v>86775.9</v>
      </c>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v>11030.73</v>
      </c>
      <c r="F294" s="54" t="str">
        <f t="shared" si="76"/>
        <v>-</v>
      </c>
    </row>
    <row r="295" spans="1:6" ht="12" x14ac:dyDescent="0.2">
      <c r="A295" s="55">
        <v>9661</v>
      </c>
      <c r="B295" s="87" t="s">
        <v>626</v>
      </c>
      <c r="C295" s="52" t="s">
        <v>627</v>
      </c>
      <c r="D295" s="244"/>
      <c r="E295" s="244">
        <v>8000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106123</v>
      </c>
      <c r="E350" s="53">
        <f t="shared" si="95"/>
        <v>143659.22</v>
      </c>
      <c r="F350" s="54">
        <f t="shared" si="81"/>
        <v>135.37048519171151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106123</v>
      </c>
      <c r="E363" s="53">
        <f t="shared" si="99"/>
        <v>143659.22</v>
      </c>
      <c r="F363" s="54">
        <f t="shared" si="81"/>
        <v>135.37048519171151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40338</v>
      </c>
      <c r="E369" s="53">
        <f t="shared" si="101"/>
        <v>20620.13</v>
      </c>
      <c r="F369" s="54">
        <f t="shared" si="81"/>
        <v>51.118374733501916</v>
      </c>
    </row>
    <row r="370" spans="1:6" ht="12.75" customHeight="1" x14ac:dyDescent="0.2">
      <c r="A370" s="55">
        <v>4221</v>
      </c>
      <c r="B370" s="87" t="s">
        <v>671</v>
      </c>
      <c r="C370" s="52" t="s">
        <v>763</v>
      </c>
      <c r="D370" s="244">
        <v>23521</v>
      </c>
      <c r="E370" s="244">
        <v>15695.75</v>
      </c>
      <c r="F370" s="54">
        <f t="shared" si="81"/>
        <v>66.730793758768755</v>
      </c>
    </row>
    <row r="371" spans="1:6" ht="12.75" customHeight="1" x14ac:dyDescent="0.2">
      <c r="A371" s="55">
        <v>4222</v>
      </c>
      <c r="B371" s="87" t="s">
        <v>764</v>
      </c>
      <c r="C371" s="52" t="s">
        <v>765</v>
      </c>
      <c r="D371" s="244">
        <v>199</v>
      </c>
      <c r="E371" s="244">
        <v>1318</v>
      </c>
      <c r="F371" s="54">
        <f t="shared" si="81"/>
        <v>662.3115577889447</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16150</v>
      </c>
      <c r="E375" s="244">
        <v>2857.48</v>
      </c>
      <c r="F375" s="54">
        <f t="shared" si="81"/>
        <v>17.693374613003098</v>
      </c>
    </row>
    <row r="376" spans="1:6" ht="12.75" customHeight="1" x14ac:dyDescent="0.2">
      <c r="A376" s="55">
        <v>4227</v>
      </c>
      <c r="B376" s="234" t="s">
        <v>683</v>
      </c>
      <c r="C376" s="52" t="s">
        <v>770</v>
      </c>
      <c r="D376" s="244">
        <v>468</v>
      </c>
      <c r="E376" s="244">
        <v>748.9</v>
      </c>
      <c r="F376" s="54">
        <f t="shared" si="81"/>
        <v>160.02136752136749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40910</v>
      </c>
      <c r="E383" s="53">
        <f t="shared" si="103"/>
        <v>31539.09</v>
      </c>
      <c r="F383" s="54">
        <f t="shared" si="81"/>
        <v>77.093840136885845</v>
      </c>
    </row>
    <row r="384" spans="1:6" ht="12.75" customHeight="1" x14ac:dyDescent="0.2">
      <c r="A384" s="55">
        <v>4241</v>
      </c>
      <c r="B384" s="87" t="s">
        <v>780</v>
      </c>
      <c r="C384" s="52" t="s">
        <v>781</v>
      </c>
      <c r="D384" s="244">
        <v>40910</v>
      </c>
      <c r="E384" s="244">
        <v>31539.09</v>
      </c>
      <c r="F384" s="54">
        <f t="shared" si="81"/>
        <v>77.093840136885845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24875</v>
      </c>
      <c r="E391" s="53">
        <f t="shared" si="105"/>
        <v>91500</v>
      </c>
      <c r="F391" s="54">
        <f t="shared" si="81"/>
        <v>367.8391959798995</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v>24875</v>
      </c>
      <c r="E395" s="244">
        <v>91500</v>
      </c>
      <c r="F395" s="54">
        <f t="shared" si="81"/>
        <v>367.8391959798995</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106123</v>
      </c>
      <c r="E408" s="53">
        <f t="shared" si="111"/>
        <v>143659.22</v>
      </c>
      <c r="F408" s="54">
        <f t="shared" si="81"/>
        <v>135.37048519171151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17282</v>
      </c>
      <c r="E410" s="244">
        <v>50009.54</v>
      </c>
      <c r="F410" s="54">
        <f t="shared" si="81"/>
        <v>289.37356787408868</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3809919</v>
      </c>
      <c r="E412" s="53">
        <f>E6+E298</f>
        <v>4036676.8</v>
      </c>
      <c r="F412" s="54">
        <f t="shared" si="81"/>
        <v>105.9517748277588</v>
      </c>
    </row>
    <row r="413" spans="1:6" ht="12.75" customHeight="1" x14ac:dyDescent="0.2">
      <c r="A413" s="55" t="s">
        <v>605</v>
      </c>
      <c r="B413" s="87" t="s">
        <v>828</v>
      </c>
      <c r="C413" s="52" t="s">
        <v>829</v>
      </c>
      <c r="D413" s="53">
        <f t="shared" ref="D413:E413" si="112">D289+D350</f>
        <v>3755871</v>
      </c>
      <c r="E413" s="53">
        <f t="shared" si="112"/>
        <v>4119946.58</v>
      </c>
      <c r="F413" s="54">
        <f t="shared" si="81"/>
        <v>109.69350598037046</v>
      </c>
    </row>
    <row r="414" spans="1:6" ht="12.75" customHeight="1" x14ac:dyDescent="0.2">
      <c r="A414" s="55" t="s">
        <v>605</v>
      </c>
      <c r="B414" s="87" t="s">
        <v>830</v>
      </c>
      <c r="C414" s="52" t="s">
        <v>831</v>
      </c>
      <c r="D414" s="53">
        <f t="shared" ref="D414:E414" si="113">IF(D412&gt;=D413,D412-D413,0)</f>
        <v>54048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83269.780000000261</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36766.359999999993</v>
      </c>
      <c r="F416" s="54" t="str">
        <f t="shared" si="81"/>
        <v>-</v>
      </c>
    </row>
    <row r="417" spans="1:6" ht="12.75" customHeight="1" x14ac:dyDescent="0.2">
      <c r="A417" s="62" t="s">
        <v>834</v>
      </c>
      <c r="B417" s="87" t="s">
        <v>837</v>
      </c>
      <c r="C417" s="63" t="s">
        <v>838</v>
      </c>
      <c r="D417" s="53">
        <f t="shared" ref="D417:E417" si="116">IF(D293-D292+D410-D409&gt;=0,D293-D292+D410-D409,0)</f>
        <v>17282</v>
      </c>
      <c r="E417" s="53">
        <f t="shared" si="116"/>
        <v>0</v>
      </c>
      <c r="F417" s="54">
        <f t="shared" si="81"/>
        <v>0</v>
      </c>
    </row>
    <row r="418" spans="1:6" ht="12.75" customHeight="1" x14ac:dyDescent="0.2">
      <c r="A418" s="57" t="s">
        <v>839</v>
      </c>
      <c r="B418" s="235" t="s">
        <v>840</v>
      </c>
      <c r="C418" s="58" t="s">
        <v>841</v>
      </c>
      <c r="D418" s="64">
        <f t="shared" ref="D418:E418" si="117">D294+D411</f>
        <v>0</v>
      </c>
      <c r="E418" s="64">
        <f t="shared" si="117"/>
        <v>11030.73</v>
      </c>
      <c r="F418" s="59" t="str">
        <f t="shared" si="81"/>
        <v>-</v>
      </c>
    </row>
    <row r="419" spans="1:6" s="77" customFormat="1" ht="20.100000000000001" customHeight="1" x14ac:dyDescent="0.25">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3809919</v>
      </c>
      <c r="E639" s="53">
        <f t="shared" si="180"/>
        <v>4036676.8</v>
      </c>
      <c r="F639" s="54">
        <f t="shared" si="119"/>
        <v>105.9517748277588</v>
      </c>
    </row>
    <row r="640" spans="1:6" ht="12.75" customHeight="1" x14ac:dyDescent="0.2">
      <c r="A640" s="55" t="s">
        <v>605</v>
      </c>
      <c r="B640" s="87" t="s">
        <v>1274</v>
      </c>
      <c r="C640" s="52" t="s">
        <v>1275</v>
      </c>
      <c r="D640" s="53">
        <f t="shared" ref="D640:E640" si="181">D413+D528</f>
        <v>3755871</v>
      </c>
      <c r="E640" s="53">
        <f t="shared" si="181"/>
        <v>4119946.58</v>
      </c>
      <c r="F640" s="54">
        <f t="shared" si="119"/>
        <v>109.69350598037046</v>
      </c>
    </row>
    <row r="641" spans="1:6" ht="12.75" customHeight="1" x14ac:dyDescent="0.2">
      <c r="A641" s="55" t="s">
        <v>605</v>
      </c>
      <c r="B641" s="87" t="s">
        <v>1276</v>
      </c>
      <c r="C641" s="52" t="s">
        <v>1277</v>
      </c>
      <c r="D641" s="53">
        <f t="shared" ref="D641:E641" si="182">IF(D639&gt;=D640,D639-D640,0)</f>
        <v>54048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83269.780000000261</v>
      </c>
      <c r="F642" s="54" t="str">
        <f t="shared" si="119"/>
        <v>-</v>
      </c>
    </row>
    <row r="643" spans="1:6" ht="22.8" x14ac:dyDescent="0.2">
      <c r="A643" s="62" t="s">
        <v>1280</v>
      </c>
      <c r="B643" s="87" t="s">
        <v>1281</v>
      </c>
      <c r="C643" s="63" t="s">
        <v>1280</v>
      </c>
      <c r="D643" s="53">
        <f t="shared" ref="D643:E643" si="184">IF(D416-D417+D637-D638&gt;=0,D416-D417+D637-D638,0)</f>
        <v>0</v>
      </c>
      <c r="E643" s="53">
        <f t="shared" si="184"/>
        <v>36766.359999999993</v>
      </c>
      <c r="F643" s="54" t="str">
        <f t="shared" si="119"/>
        <v>-</v>
      </c>
    </row>
    <row r="644" spans="1:6" ht="22.8" x14ac:dyDescent="0.2">
      <c r="A644" s="62" t="s">
        <v>1282</v>
      </c>
      <c r="B644" s="87" t="s">
        <v>1283</v>
      </c>
      <c r="C644" s="63" t="s">
        <v>1282</v>
      </c>
      <c r="D644" s="53">
        <f t="shared" ref="D644:E644" si="185">IF(D417-D416+D638-D637&gt;=0,D417-D416+D638-D637,0)</f>
        <v>17282</v>
      </c>
      <c r="E644" s="53">
        <f t="shared" si="185"/>
        <v>0</v>
      </c>
      <c r="F644" s="54">
        <f t="shared" si="119"/>
        <v>0</v>
      </c>
    </row>
    <row r="645" spans="1:6" ht="22.8" x14ac:dyDescent="0.2">
      <c r="A645" s="55" t="s">
        <v>605</v>
      </c>
      <c r="B645" s="87" t="s">
        <v>1284</v>
      </c>
      <c r="C645" s="52" t="s">
        <v>1285</v>
      </c>
      <c r="D645" s="53">
        <f t="shared" ref="D645:E645" si="186">IF(D641+D643-D642-D644&gt;=0,D641+D643-D642-D644,0)</f>
        <v>36766</v>
      </c>
      <c r="E645" s="53">
        <f t="shared" si="186"/>
        <v>0</v>
      </c>
      <c r="F645" s="54">
        <f t="shared" si="119"/>
        <v>0</v>
      </c>
    </row>
    <row r="646" spans="1:6" ht="22.8" x14ac:dyDescent="0.2">
      <c r="A646" s="55" t="s">
        <v>605</v>
      </c>
      <c r="B646" s="87" t="s">
        <v>1286</v>
      </c>
      <c r="C646" s="52" t="s">
        <v>1287</v>
      </c>
      <c r="D646" s="53">
        <f t="shared" ref="D646:E646" si="187">IF(D642+D644-D641-D643&gt;=0,D642+D644-D641-D643,0)</f>
        <v>0</v>
      </c>
      <c r="E646" s="53">
        <f t="shared" si="187"/>
        <v>46503.420000000267</v>
      </c>
      <c r="F646" s="54" t="str">
        <f t="shared" si="119"/>
        <v>-</v>
      </c>
    </row>
    <row r="647" spans="1:6" ht="22.8" x14ac:dyDescent="0.2">
      <c r="A647" s="57" t="s">
        <v>1288</v>
      </c>
      <c r="B647" s="235" t="s">
        <v>1289</v>
      </c>
      <c r="C647" s="58" t="s">
        <v>1288</v>
      </c>
      <c r="D647" s="245">
        <v>241226</v>
      </c>
      <c r="E647" s="245">
        <v>272396.81</v>
      </c>
      <c r="F647" s="59">
        <f t="shared" si="119"/>
        <v>112.92182849278269</v>
      </c>
    </row>
    <row r="648" spans="1:6" s="77" customFormat="1" ht="20.100000000000001" customHeight="1" x14ac:dyDescent="0.25">
      <c r="A648" s="354" t="s">
        <v>1290</v>
      </c>
      <c r="B648" s="355"/>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2.8" x14ac:dyDescent="0.2">
      <c r="A652" s="55">
        <v>11</v>
      </c>
      <c r="B652" s="87" t="s">
        <v>1297</v>
      </c>
      <c r="C652" s="52" t="s">
        <v>1298</v>
      </c>
      <c r="D652" s="53">
        <f t="shared" ref="D652:E652" si="189">+D649+D650-D651</f>
        <v>0</v>
      </c>
      <c r="E652" s="53">
        <f t="shared" si="189"/>
        <v>0</v>
      </c>
      <c r="F652" s="54" t="str">
        <f t="shared" si="188"/>
        <v>-</v>
      </c>
    </row>
    <row r="653" spans="1:6" ht="22.8" x14ac:dyDescent="0.2">
      <c r="A653" s="55" t="s">
        <v>605</v>
      </c>
      <c r="B653" s="87" t="s">
        <v>1299</v>
      </c>
      <c r="C653" s="52" t="s">
        <v>1300</v>
      </c>
      <c r="D653" s="266"/>
      <c r="E653" s="266"/>
      <c r="F653" s="54" t="str">
        <f t="shared" si="188"/>
        <v>-</v>
      </c>
    </row>
    <row r="654" spans="1:6" ht="22.8" x14ac:dyDescent="0.2">
      <c r="A654" s="55" t="s">
        <v>605</v>
      </c>
      <c r="B654" s="87" t="s">
        <v>1301</v>
      </c>
      <c r="C654" s="52" t="s">
        <v>1302</v>
      </c>
      <c r="D654" s="266">
        <v>29</v>
      </c>
      <c r="E654" s="266">
        <v>29</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17</v>
      </c>
      <c r="E656" s="266">
        <v>17</v>
      </c>
      <c r="F656" s="54">
        <f t="shared" si="188"/>
        <v>100</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2995406</v>
      </c>
      <c r="E675" s="244">
        <v>3156645.92</v>
      </c>
      <c r="F675" s="54">
        <f t="shared" si="188"/>
        <v>105.38290702495755</v>
      </c>
    </row>
    <row r="676" spans="1:6" ht="22.8" x14ac:dyDescent="0.2">
      <c r="A676" s="55">
        <v>63613</v>
      </c>
      <c r="B676" s="234" t="s">
        <v>1346</v>
      </c>
      <c r="C676" s="52" t="s">
        <v>1347</v>
      </c>
      <c r="D676" s="244">
        <v>22325</v>
      </c>
      <c r="E676" s="244">
        <v>5800</v>
      </c>
      <c r="F676" s="54">
        <f t="shared" si="188"/>
        <v>25.979843225083986</v>
      </c>
    </row>
    <row r="677" spans="1:6" ht="22.8" x14ac:dyDescent="0.2">
      <c r="A677" s="55">
        <v>63622</v>
      </c>
      <c r="B677" s="234" t="s">
        <v>1348</v>
      </c>
      <c r="C677" s="52" t="s">
        <v>1349</v>
      </c>
      <c r="D677" s="244">
        <v>38052</v>
      </c>
      <c r="E677" s="244">
        <v>31390.01</v>
      </c>
      <c r="F677" s="54">
        <f t="shared" si="188"/>
        <v>82.492405129822345</v>
      </c>
    </row>
    <row r="678" spans="1:6" ht="22.8" x14ac:dyDescent="0.2">
      <c r="A678" s="55">
        <v>63623</v>
      </c>
      <c r="B678" s="234" t="s">
        <v>1350</v>
      </c>
      <c r="C678" s="52" t="s">
        <v>1351</v>
      </c>
      <c r="D678" s="244"/>
      <c r="E678" s="244">
        <v>1127.3</v>
      </c>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73508</v>
      </c>
      <c r="E694" s="244"/>
      <c r="F694" s="54">
        <f t="shared" si="188"/>
        <v>0</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3326</v>
      </c>
      <c r="E717" s="244">
        <v>3326</v>
      </c>
      <c r="F717" s="54">
        <f t="shared" si="188"/>
        <v>100</v>
      </c>
    </row>
    <row r="718" spans="1:6" ht="12.75" customHeight="1" x14ac:dyDescent="0.2">
      <c r="A718" s="55">
        <v>32121</v>
      </c>
      <c r="B718" s="87" t="s">
        <v>1412</v>
      </c>
      <c r="C718" s="52" t="s">
        <v>1413</v>
      </c>
      <c r="D718" s="244">
        <v>131310</v>
      </c>
      <c r="E718" s="244">
        <v>148337.34</v>
      </c>
      <c r="F718" s="54">
        <f t="shared" si="188"/>
        <v>112.96728352753027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2500</v>
      </c>
      <c r="E720" s="244">
        <v>4500</v>
      </c>
      <c r="F720" s="54">
        <f t="shared" si="188"/>
        <v>180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13626</v>
      </c>
      <c r="E722" s="244">
        <v>11285.99</v>
      </c>
      <c r="F722" s="54">
        <f t="shared" si="188"/>
        <v>82.826875091736383</v>
      </c>
    </row>
    <row r="723" spans="1:6" ht="12.75" customHeight="1" x14ac:dyDescent="0.2">
      <c r="A723" s="55" t="s">
        <v>1422</v>
      </c>
      <c r="B723" s="87" t="s">
        <v>1423</v>
      </c>
      <c r="C723" s="52" t="s">
        <v>1422</v>
      </c>
      <c r="D723" s="244">
        <v>950</v>
      </c>
      <c r="E723" s="244">
        <v>330</v>
      </c>
      <c r="F723" s="54">
        <f t="shared" si="188"/>
        <v>34.736842105263158</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D289" sqref="D289"/>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8"/>
      <c r="B1" s="299"/>
      <c r="C1" s="298"/>
      <c r="D1" s="300"/>
      <c r="E1" s="300"/>
      <c r="F1" s="300"/>
    </row>
    <row r="2" spans="1:25" ht="50.1" customHeight="1" x14ac:dyDescent="0.3">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5">
      <c r="A3" s="301" t="s">
        <v>49</v>
      </c>
      <c r="B3" s="302" t="s">
        <v>41</v>
      </c>
      <c r="C3" s="303" t="s">
        <v>42</v>
      </c>
      <c r="D3" s="304" t="s">
        <v>1963</v>
      </c>
      <c r="E3" s="302" t="s">
        <v>1964</v>
      </c>
      <c r="F3" s="305" t="s">
        <v>52</v>
      </c>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8065095</v>
      </c>
      <c r="E6" s="231">
        <f t="shared" si="0"/>
        <v>7973686.9400000004</v>
      </c>
      <c r="F6" s="232">
        <f t="shared" ref="F6:F260" si="1">IF(D6&gt;0,IF(E6/D6&gt;=100,"&gt;&gt;100",E6/D6*100),"-")</f>
        <v>98.866621409915197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7738651</v>
      </c>
      <c r="E7" s="106">
        <f t="shared" si="2"/>
        <v>7641249.3500000006</v>
      </c>
      <c r="F7" s="95">
        <f t="shared" si="1"/>
        <v>98.741361381977313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464220</v>
      </c>
      <c r="E8" s="106">
        <f>E9+E10-E11</f>
        <v>464220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464220</v>
      </c>
      <c r="E9" s="249">
        <v>464220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7274431</v>
      </c>
      <c r="E12" s="106">
        <f t="shared" si="3"/>
        <v>7177029.3500000006</v>
      </c>
      <c r="F12" s="95">
        <f t="shared" si="1"/>
        <v>98.661040980387341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6948674.8499999996</v>
      </c>
      <c r="E13" s="106">
        <f t="shared" si="4"/>
        <v>6778199.5300000003</v>
      </c>
      <c r="F13" s="95">
        <f t="shared" si="1"/>
        <v>97.546649919876458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11241256.85</v>
      </c>
      <c r="E15" s="249">
        <v>11241256.85</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234173</v>
      </c>
      <c r="E17" s="249">
        <v>234172.81</v>
      </c>
      <c r="F17" s="95">
        <f t="shared" si="1"/>
        <v>99.999918863404403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4526755</v>
      </c>
      <c r="E18" s="249">
        <v>4697230.13</v>
      </c>
      <c r="F18" s="95">
        <f t="shared" si="1"/>
        <v>103.76594558353611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94431.149999999907</v>
      </c>
      <c r="E19" s="106">
        <f t="shared" si="5"/>
        <v>74355.270000000019</v>
      </c>
      <c r="F19" s="95">
        <f t="shared" si="1"/>
        <v>78.740193251909034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659981</v>
      </c>
      <c r="E20" s="249">
        <v>655807.92000000004</v>
      </c>
      <c r="F20" s="95">
        <f t="shared" si="1"/>
        <v>99.367696948851574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29469</v>
      </c>
      <c r="E21" s="249">
        <v>30786.51</v>
      </c>
      <c r="F21" s="95">
        <f t="shared" si="1"/>
        <v>104.47083375750788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151146</v>
      </c>
      <c r="E22" s="249">
        <v>151145.75</v>
      </c>
      <c r="F22" s="95">
        <f t="shared" si="1"/>
        <v>99.999834597012153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5613</v>
      </c>
      <c r="E24" s="249">
        <v>5613</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227147.28</v>
      </c>
      <c r="E25" s="249">
        <v>228272.43</v>
      </c>
      <c r="F25" s="95">
        <f t="shared" si="1"/>
        <v>100.49533941150428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7611.13</v>
      </c>
      <c r="E26" s="249">
        <v>8358.94</v>
      </c>
      <c r="F26" s="95">
        <f t="shared" si="1"/>
        <v>109.82521649216346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986536.26</v>
      </c>
      <c r="E28" s="249">
        <v>1005629.28</v>
      </c>
      <c r="F28" s="95">
        <f t="shared" si="1"/>
        <v>101.93535917270795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206450</v>
      </c>
      <c r="E35" s="106">
        <f t="shared" si="7"/>
        <v>208099.55000000002</v>
      </c>
      <c r="F35" s="95">
        <f t="shared" si="1"/>
        <v>100.79900702349238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409568</v>
      </c>
      <c r="E36" s="249">
        <v>441107.20000000001</v>
      </c>
      <c r="F36" s="95">
        <f t="shared" si="1"/>
        <v>107.70060160950075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203118</v>
      </c>
      <c r="E40" s="249">
        <v>233007.65</v>
      </c>
      <c r="F40" s="95">
        <f t="shared" si="1"/>
        <v>114.71541173111197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24875</v>
      </c>
      <c r="E45" s="106">
        <f t="shared" si="9"/>
        <v>116375</v>
      </c>
      <c r="F45" s="95">
        <f t="shared" si="1"/>
        <v>467.83919597989956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24875</v>
      </c>
      <c r="E49" s="249">
        <v>116375</v>
      </c>
      <c r="F49" s="95">
        <f t="shared" si="1"/>
        <v>467.83919597989956</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189437</v>
      </c>
      <c r="E54" s="249">
        <v>189437.23</v>
      </c>
      <c r="F54" s="95">
        <f t="shared" si="1"/>
        <v>100.00012141239569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189437</v>
      </c>
      <c r="E55" s="249">
        <v>189437.23</v>
      </c>
      <c r="F55" s="95">
        <f t="shared" si="1"/>
        <v>100.00012141239569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326444</v>
      </c>
      <c r="E68" s="106">
        <f t="shared" si="13"/>
        <v>332437.58999999997</v>
      </c>
      <c r="F68" s="95">
        <f t="shared" si="1"/>
        <v>101.83602394285083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406</v>
      </c>
      <c r="E78" s="106">
        <f>E79+SUM(E82:E84)-E85+E86</f>
        <v>406.31</v>
      </c>
      <c r="F78" s="95">
        <f t="shared" si="1"/>
        <v>100.07635467980296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406</v>
      </c>
      <c r="E86" s="249">
        <v>406.31</v>
      </c>
      <c r="F86" s="95">
        <f t="shared" si="1"/>
        <v>100.07635467980296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84812</v>
      </c>
      <c r="E146" s="106">
        <f t="shared" si="26"/>
        <v>59634.47</v>
      </c>
      <c r="F146" s="95">
        <f t="shared" si="1"/>
        <v>70.313717398481344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5446</v>
      </c>
      <c r="E159" s="249">
        <v>3030.73</v>
      </c>
      <c r="F159" s="95">
        <f t="shared" si="1"/>
        <v>55.650569225119348</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3922</v>
      </c>
      <c r="E160" s="249">
        <v>8000</v>
      </c>
      <c r="F160" s="95">
        <f t="shared" si="1"/>
        <v>203.9775624681285</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75444</v>
      </c>
      <c r="E161" s="249">
        <v>48603.74</v>
      </c>
      <c r="F161" s="95">
        <f t="shared" si="1"/>
        <v>64.423598960818623</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241226</v>
      </c>
      <c r="E170" s="106">
        <f t="shared" si="29"/>
        <v>272396.81</v>
      </c>
      <c r="F170" s="95">
        <f t="shared" si="1"/>
        <v>112.92182849278269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241226</v>
      </c>
      <c r="E173" s="249">
        <v>272396.81</v>
      </c>
      <c r="F173" s="95">
        <f t="shared" si="1"/>
        <v>112.92182849278269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8065095</v>
      </c>
      <c r="E175" s="106">
        <f t="shared" si="30"/>
        <v>7973686.9400000004</v>
      </c>
      <c r="F175" s="95">
        <f t="shared" si="1"/>
        <v>98.866621409915197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278699</v>
      </c>
      <c r="E176" s="106">
        <f t="shared" si="31"/>
        <v>366298.25</v>
      </c>
      <c r="F176" s="95">
        <f t="shared" si="1"/>
        <v>131.43149060455903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278699</v>
      </c>
      <c r="E177" s="106">
        <f t="shared" si="32"/>
        <v>366298.25</v>
      </c>
      <c r="F177" s="95">
        <f t="shared" si="1"/>
        <v>131.43149060455903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224430</v>
      </c>
      <c r="E178" s="249">
        <v>252712.38</v>
      </c>
      <c r="F178" s="95">
        <f t="shared" si="1"/>
        <v>112.60187140756584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53863</v>
      </c>
      <c r="E179" s="249">
        <v>113179.56</v>
      </c>
      <c r="F179" s="95">
        <f t="shared" si="1"/>
        <v>210.12487236136121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406</v>
      </c>
      <c r="E188" s="249">
        <v>406.31</v>
      </c>
      <c r="F188" s="95">
        <f t="shared" si="1"/>
        <v>100.07635467980296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7786396</v>
      </c>
      <c r="E237" s="106">
        <f t="shared" si="41"/>
        <v>7607388.6900000004</v>
      </c>
      <c r="F237" s="95">
        <f t="shared" si="1"/>
        <v>97.701024838705877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7740263</v>
      </c>
      <c r="E238" s="106">
        <f t="shared" si="42"/>
        <v>7642861.3799999999</v>
      </c>
      <c r="F238" s="95">
        <f t="shared" si="1"/>
        <v>98.74162389572551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7740263</v>
      </c>
      <c r="E239" s="106">
        <f t="shared" si="43"/>
        <v>7642861.3799999999</v>
      </c>
      <c r="F239" s="95">
        <f t="shared" si="1"/>
        <v>98.74162389572551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7646004</v>
      </c>
      <c r="E240" s="249">
        <v>7559942.0599999996</v>
      </c>
      <c r="F240" s="95">
        <f t="shared" si="1"/>
        <v>98.874419369908779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94259</v>
      </c>
      <c r="E241" s="249">
        <v>82919.320000000007</v>
      </c>
      <c r="F241" s="95">
        <f t="shared" si="1"/>
        <v>87.969658069786448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36766</v>
      </c>
      <c r="E245" s="106">
        <f t="shared" si="45"/>
        <v>-46503.42</v>
      </c>
      <c r="F245" s="95">
        <f t="shared" si="1"/>
        <v>-126.4848501332753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86776</v>
      </c>
      <c r="E246" s="106">
        <f t="shared" si="46"/>
        <v>23148.03</v>
      </c>
      <c r="F246" s="95">
        <f t="shared" si="1"/>
        <v>26.675613072739008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86776</v>
      </c>
      <c r="E247" s="249">
        <v>23148.03</v>
      </c>
      <c r="F247" s="95">
        <f t="shared" si="1"/>
        <v>26.675613072739008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50010</v>
      </c>
      <c r="E250" s="106">
        <f t="shared" si="47"/>
        <v>69651.45</v>
      </c>
      <c r="F250" s="95">
        <f t="shared" si="1"/>
        <v>139.27504499100178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50010</v>
      </c>
      <c r="E252" s="249">
        <v>69651.45</v>
      </c>
      <c r="F252" s="95">
        <f t="shared" si="1"/>
        <v>139.27504499100178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9367</v>
      </c>
      <c r="E255" s="249">
        <v>11030.73</v>
      </c>
      <c r="F255" s="95">
        <f t="shared" si="1"/>
        <v>117.76160990712074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131581</v>
      </c>
      <c r="E259" s="106">
        <f t="shared" si="49"/>
        <v>131580.94</v>
      </c>
      <c r="F259" s="95">
        <f t="shared" si="1"/>
        <v>99.99995440071136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131581</v>
      </c>
      <c r="E260" s="250">
        <v>131580.94</v>
      </c>
      <c r="F260" s="99">
        <f t="shared" si="1"/>
        <v>99.99995440071136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9368</v>
      </c>
      <c r="E264" s="249">
        <v>11030.73</v>
      </c>
      <c r="F264" s="95">
        <f t="shared" si="50"/>
        <v>117.74903928266438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75444</v>
      </c>
      <c r="E265" s="249">
        <v>48603.74</v>
      </c>
      <c r="F265" s="95">
        <f t="shared" si="50"/>
        <v>64.423598960818623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406</v>
      </c>
      <c r="E268" s="249">
        <v>406.31</v>
      </c>
      <c r="F268" s="95">
        <f t="shared" si="50"/>
        <v>100.07635467980296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75444</v>
      </c>
      <c r="E286" s="249">
        <v>48603.74</v>
      </c>
      <c r="F286" s="95">
        <f t="shared" si="50"/>
        <v>64.423598960818623</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278699</v>
      </c>
      <c r="E288" s="249">
        <v>366298.25</v>
      </c>
      <c r="F288" s="95">
        <f t="shared" si="50"/>
        <v>131.43149060455903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406</v>
      </c>
      <c r="E302" s="249">
        <v>406.31</v>
      </c>
      <c r="F302" s="95">
        <f t="shared" si="50"/>
        <v>100.07635467980296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D125" sqref="D125"/>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3"/>
      <c r="B1" s="294"/>
      <c r="C1" s="293"/>
      <c r="D1" s="295"/>
      <c r="E1" s="295"/>
      <c r="F1" s="296"/>
    </row>
    <row r="2" spans="1:25" ht="50.1" customHeight="1" x14ac:dyDescent="0.3">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5">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3755871</v>
      </c>
      <c r="E114" s="83">
        <f t="shared" si="22"/>
        <v>4119946.58</v>
      </c>
      <c r="F114" s="65">
        <f t="shared" si="1"/>
        <v>109.69350598037046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3755871</v>
      </c>
      <c r="E115" s="83">
        <f t="shared" si="23"/>
        <v>4062983.73</v>
      </c>
      <c r="F115" s="65">
        <f t="shared" si="1"/>
        <v>108.17687109062052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3755871</v>
      </c>
      <c r="E117" s="251">
        <v>4062983.73</v>
      </c>
      <c r="F117" s="65">
        <f t="shared" si="1"/>
        <v>108.17687109062052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v>56962.85</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3755871</v>
      </c>
      <c r="E141" s="108">
        <f t="shared" si="28"/>
        <v>4119946.58</v>
      </c>
      <c r="F141" s="84">
        <f t="shared" si="1"/>
        <v>109.69350598037046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36" sqref="D36"/>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8" sqref="D98"/>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7">
        <v>278698.57</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4151116.9600000004</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4007457.74</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8">
        <v>3049291.2</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8">
        <v>958166.54</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8">
        <v>143659.22</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4063517.2800000003</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3919858.06</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8">
        <v>3021008.46</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8">
        <v>898849.6</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8">
        <v>143659.22</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366298.25</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366298.25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8">
        <v>366298.25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3" t="s">
        <v>2856</v>
      </c>
      <c r="B1" s="368"/>
      <c r="C1" s="368"/>
      <c r="D1" s="368"/>
      <c r="E1" s="73" t="s">
        <v>2998</v>
      </c>
      <c r="F1" s="73"/>
      <c r="G1" s="73"/>
      <c r="H1" s="73"/>
      <c r="I1" s="73"/>
      <c r="J1" s="73"/>
      <c r="K1" s="73"/>
      <c r="L1" s="73"/>
      <c r="M1" s="73"/>
      <c r="N1" s="73"/>
      <c r="O1" s="73"/>
      <c r="P1" s="73"/>
    </row>
    <row r="2" spans="1:16" ht="37.5" customHeight="1" x14ac:dyDescent="0.25">
      <c r="A2" s="373" t="s">
        <v>2999</v>
      </c>
      <c r="B2" s="368"/>
      <c r="C2" s="368"/>
      <c r="D2" s="368"/>
    </row>
    <row r="3" spans="1:16" ht="29.25" customHeight="1" x14ac:dyDescent="0.25">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11791</v>
      </c>
      <c r="P3" s="73"/>
    </row>
    <row r="4" spans="1:16" ht="19.5" customHeight="1" x14ac:dyDescent="0.25">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0" t="s">
        <v>3021</v>
      </c>
      <c r="B19" s="371"/>
      <c r="C19" s="372"/>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5" t="s">
        <v>3298</v>
      </c>
      <c r="B1" s="385"/>
      <c r="C1" s="385"/>
    </row>
    <row r="2" spans="1:17" ht="33" customHeight="1" x14ac:dyDescent="0.25">
      <c r="A2" s="386" t="s">
        <v>3299</v>
      </c>
      <c r="B2" s="387"/>
      <c r="C2" s="378"/>
      <c r="D2" s="4"/>
      <c r="E2" s="4"/>
      <c r="F2" s="4"/>
      <c r="G2" s="4"/>
      <c r="H2" s="4"/>
      <c r="I2" s="4"/>
      <c r="J2" s="4"/>
      <c r="K2" s="4"/>
      <c r="L2" s="4"/>
      <c r="M2" s="4"/>
      <c r="N2" s="4"/>
      <c r="O2" s="4"/>
      <c r="P2" s="4"/>
      <c r="Q2" s="4"/>
    </row>
    <row r="3" spans="1:17" ht="18.75" customHeight="1" x14ac:dyDescent="0.25">
      <c r="A3" s="42" t="s">
        <v>3300</v>
      </c>
      <c r="B3" s="388" t="s">
        <v>3301</v>
      </c>
      <c r="C3" s="378"/>
      <c r="D3" s="4"/>
      <c r="E3" s="4"/>
      <c r="F3" s="4"/>
      <c r="G3" s="4"/>
      <c r="H3" s="4"/>
      <c r="I3" s="4"/>
      <c r="J3" s="4"/>
      <c r="K3" s="4"/>
      <c r="L3" s="4"/>
      <c r="M3" s="4"/>
      <c r="N3" s="4"/>
      <c r="O3" s="4"/>
      <c r="P3" s="4"/>
      <c r="Q3" s="4"/>
    </row>
    <row r="4" spans="1:17" ht="37.5" hidden="1" customHeight="1" x14ac:dyDescent="0.25">
      <c r="A4" s="43" t="s">
        <v>3302</v>
      </c>
      <c r="B4" s="382" t="s">
        <v>3303</v>
      </c>
      <c r="C4" s="378"/>
      <c r="D4" s="4"/>
      <c r="E4" s="4"/>
      <c r="F4" s="4"/>
      <c r="G4" s="4"/>
      <c r="H4" s="4"/>
      <c r="I4" s="4"/>
      <c r="J4" s="4"/>
      <c r="K4" s="4"/>
      <c r="L4" s="4"/>
      <c r="M4" s="4"/>
      <c r="N4" s="4"/>
      <c r="O4" s="4"/>
      <c r="P4" s="4"/>
      <c r="Q4" s="4"/>
    </row>
    <row r="5" spans="1:17" ht="48" hidden="1" customHeight="1" x14ac:dyDescent="0.25">
      <c r="A5" s="43" t="s">
        <v>3302</v>
      </c>
      <c r="B5" s="382" t="s">
        <v>3304</v>
      </c>
      <c r="C5" s="378"/>
      <c r="D5" s="4"/>
      <c r="E5" s="4"/>
      <c r="F5" s="4"/>
      <c r="G5" s="4"/>
      <c r="H5" s="4"/>
      <c r="I5" s="4"/>
      <c r="J5" s="4"/>
      <c r="K5" s="4"/>
      <c r="L5" s="4"/>
      <c r="M5" s="4"/>
      <c r="N5" s="4"/>
      <c r="O5" s="4"/>
      <c r="P5" s="4"/>
      <c r="Q5" s="4"/>
    </row>
    <row r="6" spans="1:17" ht="59.25" hidden="1" customHeight="1" x14ac:dyDescent="0.25">
      <c r="A6" s="43" t="s">
        <v>3302</v>
      </c>
      <c r="B6" s="382" t="s">
        <v>3305</v>
      </c>
      <c r="C6" s="378"/>
      <c r="D6" s="4"/>
      <c r="E6" s="4"/>
      <c r="F6" s="4"/>
      <c r="G6" s="4"/>
      <c r="H6" s="4"/>
      <c r="I6" s="4"/>
      <c r="J6" s="4"/>
      <c r="K6" s="4"/>
      <c r="L6" s="4"/>
      <c r="M6" s="4"/>
      <c r="N6" s="4"/>
      <c r="O6" s="4"/>
      <c r="P6" s="4"/>
      <c r="Q6" s="4"/>
    </row>
    <row r="7" spans="1:17" ht="48" hidden="1" customHeight="1" x14ac:dyDescent="0.25">
      <c r="A7" s="43" t="s">
        <v>3306</v>
      </c>
      <c r="B7" s="382" t="s">
        <v>3307</v>
      </c>
      <c r="C7" s="378"/>
      <c r="D7" s="4"/>
      <c r="E7" s="4"/>
      <c r="F7" s="4"/>
      <c r="G7" s="4"/>
      <c r="H7" s="4"/>
      <c r="I7" s="4"/>
      <c r="J7" s="4"/>
      <c r="K7" s="4"/>
      <c r="L7" s="4"/>
      <c r="M7" s="4"/>
      <c r="N7" s="4"/>
      <c r="O7" s="4"/>
      <c r="P7" s="4"/>
      <c r="Q7" s="4"/>
    </row>
    <row r="8" spans="1:17" ht="41.25" hidden="1" customHeight="1" x14ac:dyDescent="0.25">
      <c r="A8" s="43" t="s">
        <v>3308</v>
      </c>
      <c r="B8" s="382" t="s">
        <v>3309</v>
      </c>
      <c r="C8" s="378"/>
      <c r="D8" s="4"/>
      <c r="E8" s="4"/>
      <c r="F8" s="4"/>
      <c r="G8" s="4"/>
      <c r="H8" s="4"/>
      <c r="I8" s="4"/>
      <c r="J8" s="4"/>
      <c r="K8" s="4"/>
      <c r="L8" s="4"/>
      <c r="M8" s="4"/>
      <c r="N8" s="4"/>
      <c r="O8" s="4"/>
      <c r="P8" s="4"/>
      <c r="Q8" s="4"/>
    </row>
    <row r="9" spans="1:17" ht="59.25" hidden="1" customHeight="1" x14ac:dyDescent="0.25">
      <c r="A9" s="43" t="s">
        <v>3310</v>
      </c>
      <c r="B9" s="382" t="s">
        <v>3311</v>
      </c>
      <c r="C9" s="378"/>
      <c r="D9" s="4"/>
      <c r="E9" s="4"/>
      <c r="F9" s="4"/>
      <c r="G9" s="4"/>
      <c r="H9" s="4"/>
      <c r="I9" s="4"/>
      <c r="J9" s="4"/>
      <c r="K9" s="4"/>
      <c r="L9" s="4"/>
      <c r="M9" s="4"/>
      <c r="N9" s="4"/>
      <c r="O9" s="4"/>
      <c r="P9" s="4"/>
      <c r="Q9" s="4"/>
    </row>
    <row r="10" spans="1:17" ht="61.5" hidden="1" customHeight="1" x14ac:dyDescent="0.25">
      <c r="A10" s="43" t="s">
        <v>3310</v>
      </c>
      <c r="B10" s="382" t="s">
        <v>3312</v>
      </c>
      <c r="C10" s="378"/>
      <c r="D10" s="4"/>
      <c r="E10" s="4"/>
      <c r="F10" s="4"/>
      <c r="G10" s="4"/>
      <c r="H10" s="4"/>
      <c r="I10" s="4"/>
      <c r="J10" s="4"/>
      <c r="K10" s="4"/>
      <c r="L10" s="4"/>
      <c r="M10" s="4"/>
      <c r="N10" s="4"/>
      <c r="O10" s="4"/>
      <c r="P10" s="4"/>
      <c r="Q10" s="4"/>
    </row>
    <row r="11" spans="1:17" ht="43.5" hidden="1" customHeight="1" x14ac:dyDescent="0.25">
      <c r="A11" s="43" t="s">
        <v>3310</v>
      </c>
      <c r="B11" s="382" t="s">
        <v>3313</v>
      </c>
      <c r="C11" s="378"/>
      <c r="D11" s="4"/>
      <c r="E11" s="4"/>
      <c r="F11" s="4"/>
      <c r="G11" s="4"/>
      <c r="H11" s="4"/>
      <c r="I11" s="4"/>
      <c r="J11" s="4"/>
      <c r="K11" s="4"/>
      <c r="L11" s="4"/>
      <c r="M11" s="4"/>
      <c r="N11" s="4"/>
      <c r="O11" s="4"/>
      <c r="P11" s="4"/>
      <c r="Q11" s="4"/>
    </row>
    <row r="12" spans="1:17" ht="27.75" hidden="1" customHeight="1" x14ac:dyDescent="0.25">
      <c r="A12" s="43" t="s">
        <v>3314</v>
      </c>
      <c r="B12" s="382" t="s">
        <v>3315</v>
      </c>
      <c r="C12" s="378"/>
      <c r="D12" s="4"/>
      <c r="E12" s="4"/>
      <c r="F12" s="4"/>
      <c r="G12" s="4"/>
      <c r="H12" s="4"/>
      <c r="I12" s="4"/>
      <c r="J12" s="4"/>
      <c r="K12" s="4"/>
      <c r="L12" s="4"/>
      <c r="M12" s="4"/>
      <c r="N12" s="4"/>
      <c r="O12" s="4"/>
      <c r="P12" s="4"/>
      <c r="Q12" s="4"/>
    </row>
    <row r="13" spans="1:17" ht="27.75" hidden="1" customHeight="1" x14ac:dyDescent="0.25">
      <c r="A13" s="43" t="s">
        <v>3316</v>
      </c>
      <c r="B13" s="382" t="s">
        <v>3317</v>
      </c>
      <c r="C13" s="378"/>
      <c r="D13" s="4"/>
      <c r="E13" s="4"/>
      <c r="F13" s="4"/>
      <c r="G13" s="4"/>
      <c r="H13" s="4"/>
      <c r="I13" s="4"/>
      <c r="J13" s="4"/>
      <c r="K13" s="4"/>
      <c r="L13" s="4"/>
      <c r="M13" s="4"/>
      <c r="N13" s="4"/>
      <c r="O13" s="4"/>
      <c r="P13" s="4"/>
      <c r="Q13" s="4"/>
    </row>
    <row r="14" spans="1:17" ht="45.75" hidden="1" customHeight="1" x14ac:dyDescent="0.25">
      <c r="A14" s="43" t="s">
        <v>3318</v>
      </c>
      <c r="B14" s="382" t="s">
        <v>3319</v>
      </c>
      <c r="C14" s="378"/>
      <c r="D14" s="4"/>
      <c r="E14" s="4"/>
      <c r="F14" s="4"/>
      <c r="G14" s="4"/>
      <c r="H14" s="4"/>
      <c r="I14" s="4"/>
      <c r="J14" s="4"/>
      <c r="K14" s="4"/>
      <c r="L14" s="4"/>
      <c r="M14" s="4"/>
      <c r="N14" s="4"/>
      <c r="O14" s="4"/>
      <c r="P14" s="4"/>
      <c r="Q14" s="4"/>
    </row>
    <row r="15" spans="1:17" ht="45.75" hidden="1" customHeight="1" x14ac:dyDescent="0.25">
      <c r="A15" s="43" t="s">
        <v>3320</v>
      </c>
      <c r="B15" s="382" t="s">
        <v>3321</v>
      </c>
      <c r="C15" s="378"/>
      <c r="D15" s="4"/>
      <c r="E15" s="4"/>
      <c r="F15" s="4"/>
      <c r="G15" s="4"/>
      <c r="H15" s="4"/>
      <c r="I15" s="4"/>
      <c r="J15" s="4"/>
      <c r="K15" s="4"/>
      <c r="L15" s="4"/>
      <c r="M15" s="4"/>
      <c r="N15" s="4"/>
      <c r="O15" s="4"/>
      <c r="P15" s="4"/>
      <c r="Q15" s="4"/>
    </row>
    <row r="16" spans="1:17" ht="51" hidden="1" customHeight="1" x14ac:dyDescent="0.25">
      <c r="A16" s="43" t="s">
        <v>3322</v>
      </c>
      <c r="B16" s="382" t="s">
        <v>3323</v>
      </c>
      <c r="C16" s="378"/>
      <c r="D16" s="4"/>
      <c r="E16" s="4"/>
      <c r="F16" s="4"/>
      <c r="G16" s="4"/>
      <c r="H16" s="4"/>
      <c r="I16" s="4"/>
      <c r="J16" s="4"/>
      <c r="K16" s="4"/>
      <c r="L16" s="4"/>
      <c r="M16" s="4"/>
      <c r="N16" s="4"/>
      <c r="O16" s="4"/>
      <c r="P16" s="4"/>
      <c r="Q16" s="4"/>
    </row>
    <row r="17" spans="1:17" ht="27.75" hidden="1" customHeight="1" x14ac:dyDescent="0.25">
      <c r="A17" s="43" t="s">
        <v>3324</v>
      </c>
      <c r="B17" s="382" t="s">
        <v>3325</v>
      </c>
      <c r="C17" s="378"/>
      <c r="D17" s="4"/>
      <c r="E17" s="4"/>
      <c r="F17" s="4"/>
      <c r="G17" s="4"/>
      <c r="H17" s="4"/>
      <c r="I17" s="4"/>
      <c r="J17" s="4"/>
      <c r="K17" s="4"/>
      <c r="L17" s="4"/>
      <c r="M17" s="4"/>
      <c r="N17" s="4"/>
      <c r="O17" s="4"/>
      <c r="P17" s="4"/>
      <c r="Q17" s="4"/>
    </row>
    <row r="18" spans="1:17" ht="27.75" hidden="1" customHeight="1" x14ac:dyDescent="0.25">
      <c r="A18" s="43" t="s">
        <v>3326</v>
      </c>
      <c r="B18" s="382" t="s">
        <v>3327</v>
      </c>
      <c r="C18" s="378"/>
      <c r="D18" s="4"/>
      <c r="E18" s="4"/>
      <c r="F18" s="4"/>
      <c r="G18" s="4"/>
      <c r="H18" s="4"/>
      <c r="I18" s="4"/>
      <c r="J18" s="4"/>
      <c r="K18" s="4"/>
      <c r="L18" s="4"/>
      <c r="M18" s="4"/>
      <c r="N18" s="4"/>
      <c r="O18" s="4"/>
      <c r="P18" s="4"/>
      <c r="Q18" s="4"/>
    </row>
    <row r="19" spans="1:17" ht="45" hidden="1" customHeight="1" x14ac:dyDescent="0.25">
      <c r="A19" s="43" t="s">
        <v>3326</v>
      </c>
      <c r="B19" s="382" t="s">
        <v>3328</v>
      </c>
      <c r="C19" s="378"/>
      <c r="D19" s="4"/>
      <c r="E19" s="4"/>
      <c r="F19" s="4"/>
      <c r="G19" s="4"/>
      <c r="H19" s="4"/>
      <c r="I19" s="4"/>
      <c r="J19" s="4"/>
      <c r="K19" s="4"/>
      <c r="L19" s="4"/>
      <c r="M19" s="4"/>
      <c r="N19" s="4"/>
      <c r="O19" s="4"/>
      <c r="P19" s="4"/>
      <c r="Q19" s="4"/>
    </row>
    <row r="20" spans="1:17" ht="45" hidden="1" customHeight="1" x14ac:dyDescent="0.25">
      <c r="A20" s="43" t="s">
        <v>3329</v>
      </c>
      <c r="B20" s="382" t="s">
        <v>3330</v>
      </c>
      <c r="C20" s="378"/>
      <c r="D20" s="4"/>
      <c r="E20" s="4"/>
      <c r="F20" s="4"/>
      <c r="G20" s="4"/>
      <c r="H20" s="4"/>
      <c r="I20" s="4"/>
      <c r="J20" s="4"/>
      <c r="K20" s="4"/>
      <c r="L20" s="4"/>
      <c r="M20" s="4"/>
      <c r="N20" s="4"/>
      <c r="O20" s="4"/>
      <c r="P20" s="4"/>
      <c r="Q20" s="4"/>
    </row>
    <row r="21" spans="1:17" ht="30" hidden="1" customHeight="1" x14ac:dyDescent="0.25">
      <c r="A21" s="43" t="s">
        <v>3331</v>
      </c>
      <c r="B21" s="382" t="s">
        <v>3332</v>
      </c>
      <c r="C21" s="378"/>
      <c r="D21" s="4"/>
      <c r="E21" s="4"/>
      <c r="F21" s="4"/>
      <c r="G21" s="4"/>
      <c r="H21" s="4"/>
      <c r="I21" s="4"/>
      <c r="J21" s="4"/>
      <c r="K21" s="4"/>
      <c r="L21" s="4"/>
      <c r="M21" s="4"/>
      <c r="N21" s="4"/>
      <c r="O21" s="4"/>
      <c r="P21" s="4"/>
      <c r="Q21" s="4"/>
    </row>
    <row r="22" spans="1:17" ht="30" hidden="1" customHeight="1" x14ac:dyDescent="0.25">
      <c r="A22" s="43" t="s">
        <v>3333</v>
      </c>
      <c r="B22" s="382" t="s">
        <v>3334</v>
      </c>
      <c r="C22" s="378"/>
      <c r="D22" s="4"/>
      <c r="E22" s="4"/>
      <c r="F22" s="4"/>
      <c r="G22" s="4"/>
      <c r="H22" s="4"/>
      <c r="I22" s="4"/>
      <c r="J22" s="4"/>
      <c r="K22" s="4"/>
      <c r="L22" s="4"/>
      <c r="M22" s="4"/>
      <c r="N22" s="4"/>
      <c r="O22" s="4"/>
      <c r="P22" s="4"/>
      <c r="Q22" s="4"/>
    </row>
    <row r="23" spans="1:17" ht="30" hidden="1" customHeight="1" x14ac:dyDescent="0.25">
      <c r="A23" s="43" t="s">
        <v>3335</v>
      </c>
      <c r="B23" s="382" t="s">
        <v>3336</v>
      </c>
      <c r="C23" s="378"/>
      <c r="D23" s="4"/>
      <c r="E23" s="4"/>
      <c r="F23" s="4"/>
      <c r="G23" s="4"/>
      <c r="H23" s="4"/>
      <c r="I23" s="4"/>
      <c r="J23" s="4"/>
      <c r="K23" s="4"/>
      <c r="L23" s="4"/>
      <c r="M23" s="4"/>
      <c r="N23" s="4"/>
      <c r="O23" s="4"/>
      <c r="P23" s="4"/>
      <c r="Q23" s="4"/>
    </row>
    <row r="24" spans="1:17" ht="30" hidden="1" customHeight="1" x14ac:dyDescent="0.25">
      <c r="A24" s="43" t="s">
        <v>3337</v>
      </c>
      <c r="B24" s="382" t="s">
        <v>3338</v>
      </c>
      <c r="C24" s="378"/>
      <c r="D24" s="4"/>
      <c r="E24" s="4"/>
      <c r="F24" s="4"/>
      <c r="G24" s="4"/>
      <c r="H24" s="4"/>
      <c r="I24" s="4"/>
      <c r="J24" s="4"/>
      <c r="K24" s="4"/>
      <c r="L24" s="4"/>
      <c r="M24" s="4"/>
      <c r="N24" s="4"/>
      <c r="O24" s="4"/>
      <c r="P24" s="4"/>
      <c r="Q24" s="4"/>
    </row>
    <row r="25" spans="1:17" ht="30" hidden="1" customHeight="1" x14ac:dyDescent="0.25">
      <c r="A25" s="43" t="s">
        <v>3339</v>
      </c>
      <c r="B25" s="382" t="s">
        <v>3340</v>
      </c>
      <c r="C25" s="378"/>
      <c r="D25" s="4"/>
      <c r="E25" s="4"/>
      <c r="F25" s="4"/>
      <c r="G25" s="4"/>
      <c r="H25" s="4"/>
      <c r="I25" s="4"/>
      <c r="J25" s="4"/>
      <c r="K25" s="4"/>
      <c r="L25" s="4"/>
      <c r="M25" s="4"/>
      <c r="N25" s="4"/>
      <c r="O25" s="4"/>
      <c r="P25" s="4"/>
      <c r="Q25" s="4"/>
    </row>
    <row r="26" spans="1:17" ht="30" hidden="1" customHeight="1" x14ac:dyDescent="0.25">
      <c r="A26" s="43" t="s">
        <v>3341</v>
      </c>
      <c r="B26" s="382" t="s">
        <v>3342</v>
      </c>
      <c r="C26" s="378"/>
      <c r="D26" s="4"/>
      <c r="E26" s="4"/>
      <c r="F26" s="4"/>
      <c r="G26" s="4"/>
      <c r="H26" s="4"/>
      <c r="I26" s="4"/>
      <c r="J26" s="4"/>
      <c r="K26" s="4"/>
      <c r="L26" s="4"/>
      <c r="M26" s="4"/>
      <c r="N26" s="4"/>
      <c r="O26" s="4"/>
      <c r="P26" s="4"/>
      <c r="Q26" s="4"/>
    </row>
    <row r="27" spans="1:17" ht="70.5" hidden="1" customHeight="1" x14ac:dyDescent="0.25">
      <c r="A27" s="43" t="s">
        <v>3343</v>
      </c>
      <c r="B27" s="382" t="s">
        <v>3344</v>
      </c>
      <c r="C27" s="378"/>
      <c r="D27" s="4"/>
      <c r="E27" s="4"/>
      <c r="F27" s="4"/>
      <c r="G27" s="4"/>
      <c r="H27" s="4"/>
      <c r="I27" s="4"/>
      <c r="J27" s="4"/>
      <c r="K27" s="4"/>
      <c r="L27" s="4"/>
      <c r="M27" s="4"/>
      <c r="N27" s="4"/>
      <c r="O27" s="4"/>
      <c r="P27" s="4"/>
      <c r="Q27" s="4"/>
    </row>
    <row r="28" spans="1:17" ht="48" hidden="1" customHeight="1" x14ac:dyDescent="0.25">
      <c r="A28" s="43" t="s">
        <v>3345</v>
      </c>
      <c r="B28" s="382" t="s">
        <v>3346</v>
      </c>
      <c r="C28" s="378"/>
      <c r="D28" s="4"/>
      <c r="E28" s="4"/>
      <c r="F28" s="4"/>
      <c r="G28" s="4"/>
      <c r="H28" s="4"/>
      <c r="I28" s="4"/>
      <c r="J28" s="4"/>
      <c r="K28" s="4"/>
      <c r="L28" s="4"/>
      <c r="M28" s="4"/>
      <c r="N28" s="4"/>
      <c r="O28" s="4"/>
      <c r="P28" s="4"/>
      <c r="Q28" s="4"/>
    </row>
    <row r="29" spans="1:17" ht="100.5" hidden="1" customHeight="1" x14ac:dyDescent="0.25">
      <c r="A29" s="43" t="s">
        <v>3347</v>
      </c>
      <c r="B29" s="382" t="s">
        <v>3348</v>
      </c>
      <c r="C29" s="378"/>
      <c r="D29" s="4"/>
      <c r="E29" s="4"/>
      <c r="F29" s="4"/>
      <c r="G29" s="4"/>
      <c r="H29" s="4"/>
      <c r="I29" s="4"/>
      <c r="J29" s="4"/>
      <c r="K29" s="4"/>
      <c r="L29" s="4"/>
      <c r="M29" s="4"/>
      <c r="N29" s="4"/>
      <c r="O29" s="4"/>
      <c r="P29" s="4"/>
      <c r="Q29" s="4"/>
    </row>
    <row r="30" spans="1:17" ht="45" hidden="1" customHeight="1" x14ac:dyDescent="0.25">
      <c r="A30" s="43" t="s">
        <v>3349</v>
      </c>
      <c r="B30" s="382" t="s">
        <v>3350</v>
      </c>
      <c r="C30" s="378"/>
      <c r="D30" s="4"/>
      <c r="E30" s="4"/>
      <c r="F30" s="4"/>
      <c r="G30" s="4"/>
      <c r="H30" s="4"/>
      <c r="I30" s="4"/>
      <c r="J30" s="4"/>
      <c r="K30" s="4"/>
      <c r="L30" s="4"/>
      <c r="M30" s="4"/>
      <c r="N30" s="4"/>
      <c r="O30" s="4"/>
      <c r="P30" s="4"/>
      <c r="Q30" s="4"/>
    </row>
    <row r="31" spans="1:17" ht="45" hidden="1" customHeight="1" x14ac:dyDescent="0.25">
      <c r="A31" s="43" t="s">
        <v>3351</v>
      </c>
      <c r="B31" s="382" t="s">
        <v>3352</v>
      </c>
      <c r="C31" s="378"/>
      <c r="D31" s="4"/>
      <c r="E31" s="4"/>
      <c r="F31" s="4"/>
      <c r="G31" s="4"/>
      <c r="H31" s="4"/>
      <c r="I31" s="4"/>
      <c r="J31" s="4"/>
      <c r="K31" s="4"/>
      <c r="L31" s="4"/>
      <c r="M31" s="4"/>
      <c r="N31" s="4"/>
      <c r="O31" s="4"/>
      <c r="P31" s="4"/>
      <c r="Q31" s="4"/>
    </row>
    <row r="32" spans="1:17" ht="45" hidden="1" customHeight="1" x14ac:dyDescent="0.25">
      <c r="A32" s="43" t="s">
        <v>3353</v>
      </c>
      <c r="B32" s="382" t="s">
        <v>3354</v>
      </c>
      <c r="C32" s="378"/>
      <c r="D32" s="4"/>
      <c r="E32" s="4"/>
      <c r="F32" s="4"/>
      <c r="G32" s="4"/>
      <c r="H32" s="4"/>
      <c r="I32" s="4"/>
      <c r="J32" s="4"/>
      <c r="K32" s="4"/>
      <c r="L32" s="4"/>
      <c r="M32" s="4"/>
      <c r="N32" s="4"/>
      <c r="O32" s="4"/>
      <c r="P32" s="4"/>
      <c r="Q32" s="4"/>
    </row>
    <row r="33" spans="1:17" ht="72" hidden="1" customHeight="1" x14ac:dyDescent="0.25">
      <c r="A33" s="43" t="s">
        <v>3355</v>
      </c>
      <c r="B33" s="382" t="s">
        <v>3356</v>
      </c>
      <c r="C33" s="378"/>
      <c r="D33" s="4"/>
      <c r="E33" s="4"/>
      <c r="F33" s="4"/>
      <c r="G33" s="4"/>
      <c r="H33" s="4"/>
      <c r="I33" s="4"/>
      <c r="J33" s="4"/>
      <c r="K33" s="4"/>
      <c r="L33" s="4"/>
      <c r="M33" s="4"/>
      <c r="N33" s="4"/>
      <c r="O33" s="4"/>
      <c r="P33" s="4"/>
      <c r="Q33" s="4"/>
    </row>
    <row r="34" spans="1:17" ht="79.5" hidden="1" customHeight="1" x14ac:dyDescent="0.25">
      <c r="A34" s="43" t="s">
        <v>3357</v>
      </c>
      <c r="B34" s="382" t="s">
        <v>3358</v>
      </c>
      <c r="C34" s="378"/>
      <c r="D34" s="4"/>
      <c r="E34" s="4"/>
      <c r="F34" s="4"/>
      <c r="G34" s="4"/>
      <c r="H34" s="4"/>
      <c r="I34" s="4"/>
      <c r="J34" s="4"/>
      <c r="K34" s="4"/>
      <c r="L34" s="4"/>
      <c r="M34" s="4"/>
      <c r="N34" s="4"/>
      <c r="O34" s="4"/>
      <c r="P34" s="4"/>
      <c r="Q34" s="4"/>
    </row>
    <row r="35" spans="1:17" ht="70.5" hidden="1" customHeight="1" x14ac:dyDescent="0.25">
      <c r="A35" s="43" t="s">
        <v>3359</v>
      </c>
      <c r="B35" s="382" t="s">
        <v>3360</v>
      </c>
      <c r="C35" s="378"/>
      <c r="D35" s="4"/>
      <c r="E35" s="4"/>
      <c r="F35" s="4"/>
      <c r="G35" s="4"/>
      <c r="H35" s="4"/>
      <c r="I35" s="4"/>
      <c r="J35" s="4"/>
      <c r="K35" s="4"/>
      <c r="L35" s="4"/>
      <c r="M35" s="4"/>
      <c r="N35" s="4"/>
      <c r="O35" s="4"/>
      <c r="P35" s="4"/>
      <c r="Q35" s="4"/>
    </row>
    <row r="36" spans="1:17" ht="45.75" hidden="1" customHeight="1" x14ac:dyDescent="0.25">
      <c r="A36" s="43" t="s">
        <v>3361</v>
      </c>
      <c r="B36" s="382" t="s">
        <v>3362</v>
      </c>
      <c r="C36" s="378"/>
      <c r="D36" s="4"/>
      <c r="E36" s="4"/>
      <c r="F36" s="4"/>
      <c r="G36" s="4"/>
      <c r="H36" s="4"/>
      <c r="I36" s="4"/>
      <c r="J36" s="4"/>
      <c r="K36" s="4"/>
      <c r="L36" s="4"/>
      <c r="M36" s="4"/>
      <c r="N36" s="4"/>
      <c r="O36" s="4"/>
      <c r="P36" s="4"/>
      <c r="Q36" s="4"/>
    </row>
    <row r="37" spans="1:17" ht="54.75" hidden="1" customHeight="1" x14ac:dyDescent="0.25">
      <c r="A37" s="43" t="s">
        <v>3363</v>
      </c>
      <c r="B37" s="382" t="s">
        <v>3364</v>
      </c>
      <c r="C37" s="378"/>
      <c r="D37" s="4"/>
      <c r="E37" s="4"/>
      <c r="F37" s="4"/>
      <c r="G37" s="4"/>
      <c r="H37" s="4"/>
      <c r="I37" s="4"/>
      <c r="J37" s="4"/>
      <c r="K37" s="4"/>
      <c r="L37" s="4"/>
      <c r="M37" s="4"/>
      <c r="N37" s="4"/>
      <c r="O37" s="4"/>
      <c r="P37" s="4"/>
      <c r="Q37" s="4"/>
    </row>
    <row r="38" spans="1:17" ht="37.5" hidden="1" customHeight="1" x14ac:dyDescent="0.25">
      <c r="A38" s="43" t="s">
        <v>3365</v>
      </c>
      <c r="B38" s="382" t="s">
        <v>3366</v>
      </c>
      <c r="C38" s="378"/>
      <c r="D38" s="4"/>
      <c r="E38" s="4"/>
      <c r="F38" s="4"/>
      <c r="G38" s="4"/>
      <c r="H38" s="4"/>
      <c r="I38" s="4"/>
      <c r="J38" s="4"/>
      <c r="K38" s="4"/>
      <c r="L38" s="4"/>
      <c r="M38" s="4"/>
      <c r="N38" s="4"/>
      <c r="O38" s="4"/>
      <c r="P38" s="4"/>
      <c r="Q38" s="4"/>
    </row>
    <row r="39" spans="1:17" ht="61.5" hidden="1" customHeight="1" x14ac:dyDescent="0.25">
      <c r="A39" s="43" t="s">
        <v>3367</v>
      </c>
      <c r="B39" s="382" t="s">
        <v>3368</v>
      </c>
      <c r="C39" s="378"/>
      <c r="D39" s="4"/>
      <c r="E39" s="4"/>
      <c r="F39" s="4"/>
      <c r="G39" s="4"/>
      <c r="H39" s="4"/>
      <c r="I39" s="4"/>
      <c r="J39" s="4"/>
      <c r="K39" s="4"/>
      <c r="L39" s="4"/>
      <c r="M39" s="4"/>
      <c r="N39" s="4"/>
      <c r="O39" s="4"/>
      <c r="P39" s="4"/>
      <c r="Q39" s="4"/>
    </row>
    <row r="40" spans="1:17" ht="53.25" hidden="1" customHeight="1" x14ac:dyDescent="0.25">
      <c r="A40" s="43" t="s">
        <v>3369</v>
      </c>
      <c r="B40" s="382" t="s">
        <v>3370</v>
      </c>
      <c r="C40" s="378"/>
      <c r="D40" s="4"/>
      <c r="E40" s="4"/>
      <c r="F40" s="4"/>
      <c r="G40" s="4"/>
      <c r="H40" s="4"/>
      <c r="I40" s="4"/>
      <c r="J40" s="4"/>
      <c r="K40" s="4"/>
      <c r="L40" s="4"/>
      <c r="M40" s="4"/>
      <c r="N40" s="4"/>
      <c r="O40" s="4"/>
      <c r="P40" s="4"/>
      <c r="Q40" s="4"/>
    </row>
    <row r="41" spans="1:17" ht="73.5" hidden="1" customHeight="1" x14ac:dyDescent="0.25">
      <c r="A41" s="43" t="s">
        <v>3371</v>
      </c>
      <c r="B41" s="382" t="s">
        <v>3372</v>
      </c>
      <c r="C41" s="378"/>
      <c r="D41" s="4"/>
      <c r="E41" s="4"/>
      <c r="F41" s="4"/>
      <c r="G41" s="4"/>
      <c r="H41" s="4"/>
      <c r="I41" s="4"/>
      <c r="J41" s="4"/>
      <c r="K41" s="4"/>
      <c r="L41" s="4"/>
      <c r="M41" s="4"/>
      <c r="N41" s="4"/>
      <c r="O41" s="4"/>
      <c r="P41" s="4"/>
      <c r="Q41" s="4"/>
    </row>
    <row r="42" spans="1:17" ht="57.75" hidden="1" customHeight="1" x14ac:dyDescent="0.25">
      <c r="A42" s="43" t="s">
        <v>3373</v>
      </c>
      <c r="B42" s="382" t="s">
        <v>3374</v>
      </c>
      <c r="C42" s="378"/>
      <c r="D42" s="4"/>
      <c r="E42" s="4"/>
      <c r="F42" s="4"/>
      <c r="G42" s="4"/>
      <c r="H42" s="4"/>
      <c r="I42" s="4"/>
      <c r="J42" s="4"/>
      <c r="K42" s="4"/>
      <c r="L42" s="4"/>
      <c r="M42" s="4"/>
      <c r="N42" s="4"/>
      <c r="O42" s="4"/>
      <c r="P42" s="4"/>
      <c r="Q42" s="4"/>
    </row>
    <row r="43" spans="1:17" ht="84" hidden="1" customHeight="1" x14ac:dyDescent="0.25">
      <c r="A43" s="43" t="s">
        <v>3375</v>
      </c>
      <c r="B43" s="382" t="s">
        <v>3376</v>
      </c>
      <c r="C43" s="378"/>
      <c r="D43" s="4"/>
      <c r="E43" s="4"/>
      <c r="F43" s="4"/>
      <c r="G43" s="4"/>
      <c r="H43" s="4"/>
      <c r="I43" s="4"/>
      <c r="J43" s="4"/>
      <c r="K43" s="4"/>
      <c r="L43" s="4"/>
      <c r="M43" s="4"/>
      <c r="N43" s="4"/>
      <c r="O43" s="4"/>
      <c r="P43" s="4"/>
      <c r="Q43" s="4"/>
    </row>
    <row r="44" spans="1:17" ht="48" hidden="1" customHeight="1" x14ac:dyDescent="0.25">
      <c r="A44" s="43" t="s">
        <v>3377</v>
      </c>
      <c r="B44" s="382" t="s">
        <v>3378</v>
      </c>
      <c r="C44" s="378"/>
      <c r="D44" s="4"/>
      <c r="E44" s="4"/>
      <c r="F44" s="4"/>
      <c r="G44" s="4"/>
      <c r="H44" s="4"/>
      <c r="I44" s="4"/>
      <c r="J44" s="4"/>
      <c r="K44" s="4"/>
      <c r="L44" s="4"/>
      <c r="M44" s="4"/>
      <c r="N44" s="4"/>
      <c r="O44" s="4"/>
      <c r="P44" s="4"/>
      <c r="Q44" s="4"/>
    </row>
    <row r="45" spans="1:17" ht="57" hidden="1" customHeight="1" x14ac:dyDescent="0.25">
      <c r="A45" s="43" t="s">
        <v>3379</v>
      </c>
      <c r="B45" s="382" t="s">
        <v>3380</v>
      </c>
      <c r="C45" s="378"/>
      <c r="D45" s="4"/>
      <c r="E45" s="4"/>
      <c r="F45" s="4"/>
      <c r="G45" s="4"/>
      <c r="H45" s="4"/>
      <c r="I45" s="4"/>
      <c r="J45" s="4"/>
      <c r="K45" s="4"/>
      <c r="L45" s="4"/>
      <c r="M45" s="4"/>
      <c r="N45" s="4"/>
      <c r="O45" s="4"/>
      <c r="P45" s="4"/>
      <c r="Q45" s="4"/>
    </row>
    <row r="46" spans="1:17" ht="73.5" hidden="1" customHeight="1" x14ac:dyDescent="0.25">
      <c r="A46" s="43" t="s">
        <v>3381</v>
      </c>
      <c r="B46" s="383" t="s">
        <v>3382</v>
      </c>
      <c r="C46" s="378"/>
      <c r="D46" s="41"/>
      <c r="E46" s="4"/>
      <c r="F46" s="4"/>
      <c r="G46" s="4"/>
      <c r="H46" s="4"/>
      <c r="I46" s="4"/>
      <c r="J46" s="4"/>
      <c r="K46" s="4"/>
      <c r="L46" s="4"/>
      <c r="M46" s="4"/>
      <c r="N46" s="4"/>
      <c r="O46" s="4"/>
      <c r="P46" s="4"/>
      <c r="Q46" s="4"/>
    </row>
    <row r="47" spans="1:17" ht="66" hidden="1" customHeight="1" x14ac:dyDescent="0.25">
      <c r="A47" s="48" t="s">
        <v>3383</v>
      </c>
      <c r="B47" s="384" t="s">
        <v>3384</v>
      </c>
      <c r="C47" s="384"/>
      <c r="D47" s="4"/>
      <c r="E47" s="4"/>
      <c r="F47" s="4"/>
      <c r="G47" s="4"/>
      <c r="H47" s="4"/>
      <c r="I47" s="4"/>
      <c r="J47" s="4"/>
      <c r="K47" s="4"/>
      <c r="L47" s="4"/>
      <c r="M47" s="4"/>
      <c r="N47" s="4"/>
      <c r="O47" s="4"/>
      <c r="P47" s="4"/>
      <c r="Q47" s="4"/>
    </row>
    <row r="48" spans="1:17" ht="123.75" customHeight="1" x14ac:dyDescent="0.25">
      <c r="A48" s="271" t="s">
        <v>3385</v>
      </c>
      <c r="B48" s="381" t="s">
        <v>3386</v>
      </c>
      <c r="C48" s="380"/>
      <c r="D48" s="4"/>
      <c r="E48" s="4"/>
      <c r="F48" s="4"/>
      <c r="G48" s="4"/>
      <c r="H48" s="4"/>
      <c r="I48" s="4"/>
      <c r="J48" s="4"/>
      <c r="K48" s="4"/>
      <c r="L48" s="4"/>
      <c r="M48" s="4"/>
      <c r="N48" s="4"/>
      <c r="O48" s="4"/>
      <c r="P48" s="4"/>
      <c r="Q48" s="4"/>
    </row>
    <row r="49" spans="1:17" ht="34.5" customHeight="1" x14ac:dyDescent="0.25">
      <c r="A49" s="271" t="s">
        <v>3387</v>
      </c>
      <c r="B49" s="379" t="s">
        <v>3388</v>
      </c>
      <c r="C49" s="380"/>
      <c r="D49" s="4"/>
      <c r="E49" s="4"/>
      <c r="F49" s="4"/>
      <c r="G49" s="4"/>
      <c r="H49" s="4"/>
      <c r="I49" s="4"/>
      <c r="J49" s="4"/>
      <c r="K49" s="4"/>
      <c r="L49" s="4"/>
      <c r="M49" s="4"/>
      <c r="N49" s="4"/>
      <c r="O49" s="4"/>
      <c r="P49" s="4"/>
      <c r="Q49" s="4"/>
    </row>
    <row r="50" spans="1:17" ht="34.5" customHeight="1" x14ac:dyDescent="0.25">
      <c r="A50" s="271" t="s">
        <v>3389</v>
      </c>
      <c r="B50" s="379" t="s">
        <v>3390</v>
      </c>
      <c r="C50" s="380"/>
      <c r="D50" s="4"/>
      <c r="E50" s="4"/>
      <c r="F50" s="4"/>
      <c r="G50" s="4"/>
      <c r="H50" s="4"/>
      <c r="I50" s="4"/>
      <c r="J50" s="4"/>
      <c r="K50" s="4"/>
      <c r="L50" s="4"/>
      <c r="M50" s="4"/>
      <c r="N50" s="4"/>
      <c r="O50" s="4"/>
      <c r="P50" s="4"/>
      <c r="Q50" s="4"/>
    </row>
    <row r="51" spans="1:17" ht="31.5" customHeight="1" x14ac:dyDescent="0.25">
      <c r="A51" s="313" t="s">
        <v>3391</v>
      </c>
      <c r="B51" s="377" t="s">
        <v>3392</v>
      </c>
      <c r="C51" s="378"/>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2023-01-27T10:16:10Z</cp:lastPrinted>
  <dcterms:created xsi:type="dcterms:W3CDTF">2022-04-01T05:14:30Z</dcterms:created>
  <dcterms:modified xsi:type="dcterms:W3CDTF">2023-01-27T11:02:09Z</dcterms:modified>
</cp:coreProperties>
</file>